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48" windowWidth="19878" windowHeight="7728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D36" i="2" l="1"/>
  <c r="E36" i="2"/>
  <c r="G36" i="2"/>
  <c r="H36" i="2"/>
  <c r="J36" i="2"/>
  <c r="K36" i="2"/>
  <c r="D37" i="2"/>
  <c r="E37" i="2"/>
  <c r="G37" i="2"/>
  <c r="H37" i="2"/>
  <c r="J37" i="2"/>
  <c r="K37" i="2"/>
  <c r="H12" i="2" l="1"/>
  <c r="G12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J5" i="2"/>
  <c r="H16" i="2"/>
  <c r="G16" i="2"/>
  <c r="H15" i="2"/>
  <c r="G15" i="2"/>
  <c r="H14" i="2"/>
  <c r="G14" i="2"/>
  <c r="H13" i="2"/>
  <c r="G13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E5" i="2"/>
  <c r="E6" i="2"/>
  <c r="E7" i="2"/>
  <c r="E8" i="2"/>
  <c r="E9" i="2"/>
  <c r="E10" i="2"/>
  <c r="E11" i="2"/>
  <c r="E12" i="2"/>
  <c r="E13" i="2"/>
  <c r="E14" i="2"/>
  <c r="E15" i="2"/>
  <c r="E16" i="2"/>
  <c r="D6" i="2"/>
  <c r="D7" i="2"/>
  <c r="D8" i="2"/>
  <c r="D9" i="2"/>
  <c r="D10" i="2"/>
  <c r="D11" i="2"/>
  <c r="D12" i="2"/>
  <c r="D13" i="2"/>
  <c r="D14" i="2"/>
  <c r="D15" i="2"/>
  <c r="D16" i="2"/>
  <c r="D5" i="2"/>
  <c r="H17" i="2" l="1"/>
  <c r="J17" i="2"/>
  <c r="K17" i="2"/>
  <c r="D17" i="2"/>
  <c r="J18" i="2"/>
  <c r="E18" i="2"/>
  <c r="K18" i="2"/>
  <c r="D18" i="2"/>
  <c r="G18" i="2"/>
  <c r="H18" i="2"/>
  <c r="G17" i="2"/>
  <c r="E17" i="2"/>
</calcChain>
</file>

<file path=xl/sharedStrings.xml><?xml version="1.0" encoding="utf-8"?>
<sst xmlns="http://schemas.openxmlformats.org/spreadsheetml/2006/main" count="52" uniqueCount="21">
  <si>
    <t>Er(GPa)</t>
  </si>
  <si>
    <t>H(GPa)</t>
  </si>
  <si>
    <t>Mean</t>
  </si>
  <si>
    <t>SD</t>
  </si>
  <si>
    <t>H(MPa)</t>
  </si>
  <si>
    <t>Er(MPa)</t>
  </si>
  <si>
    <t>Hardness (MPa)</t>
  </si>
  <si>
    <t>Reduced Elastic Modulus</t>
  </si>
  <si>
    <t>PGS-M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</si>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</sst>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Sheet2!$M$3</c:f>
              <c:strCache>
                <c:ptCount val="1"/>
                <c:pt idx="0">
                  <c:v>Hardness (MPa)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8100"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38100"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66C-4AFB-AE70-0F8A2F4E75F2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381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66C-4AFB-AE70-0F8A2F4E75F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38100" cap="flat" cmpd="sng" algn="ctr">
                <a:solidFill>
                  <a:schemeClr val="dk1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6C-4AFB-AE70-0F8A2F4E75F2}"/>
              </c:ext>
            </c:extLst>
          </c:dPt>
          <c:errBars>
            <c:errBarType val="both"/>
            <c:errValType val="cust"/>
            <c:noEndCap val="1"/>
            <c:plus>
              <c:numRef>
                <c:f>(Sheet2!$E$18,Sheet2!$H$18,Sheet2!$K$18)</c:f>
                <c:numCache>
                  <c:formatCode>General</c:formatCode>
                  <c:ptCount val="3"/>
                  <c:pt idx="0">
                    <c:v>0.35099040606762327</c:v>
                  </c:pt>
                  <c:pt idx="1">
                    <c:v>0.71543502341392007</c:v>
                  </c:pt>
                  <c:pt idx="2">
                    <c:v>2.0120699182833075</c:v>
                  </c:pt>
                </c:numCache>
              </c:numRef>
            </c:plus>
            <c:minus>
              <c:numRef>
                <c:f>(Sheet2!$E$18,Sheet2!$H$18,Sheet2!$K$18)</c:f>
                <c:numCache>
                  <c:formatCode>General</c:formatCode>
                  <c:ptCount val="3"/>
                  <c:pt idx="0">
                    <c:v>0.35099040606762327</c:v>
                  </c:pt>
                  <c:pt idx="1">
                    <c:v>0.71543502341392007</c:v>
                  </c:pt>
                  <c:pt idx="2">
                    <c:v>2.0120699182833075</c:v>
                  </c:pt>
                </c:numCache>
              </c:numRef>
            </c:minus>
            <c:spPr>
              <a:ln cap="sq"/>
            </c:spPr>
          </c:errBars>
          <c:cat>
            <c:numRef>
              <c:f>Sheet2!$L$4:$L$6</c:f>
              <c:numCache>
                <c:formatCode>0%</c:formatCode>
                <c:ptCount val="3"/>
                <c:pt idx="0">
                  <c:v>0.3</c:v>
                </c:pt>
                <c:pt idx="1">
                  <c:v>0.5</c:v>
                </c:pt>
                <c:pt idx="2">
                  <c:v>0.8</c:v>
                </c:pt>
              </c:numCache>
            </c:numRef>
          </c:cat>
          <c:val>
            <c:numRef>
              <c:f>Sheet2!$M$4:$M$6</c:f>
              <c:numCache>
                <c:formatCode>General</c:formatCode>
                <c:ptCount val="3"/>
                <c:pt idx="0">
                  <c:v>2.6957500000000003</c:v>
                </c:pt>
                <c:pt idx="1">
                  <c:v>3.1579999999999995</c:v>
                </c:pt>
                <c:pt idx="2">
                  <c:v>9.9749166666666671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6C-4AFB-AE70-0F8A2F4E7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732928"/>
        <c:axId val="104747392"/>
      </c:barChart>
      <c:catAx>
        <c:axId val="1047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Degree</a:t>
                </a:r>
                <a:r>
                  <a:rPr lang="en-GB" baseline="0"/>
                  <a:t> of Methacrylation</a:t>
                </a:r>
                <a:endParaRPr lang="en-GB"/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04747392"/>
        <c:crosses val="autoZero"/>
        <c:auto val="1"/>
        <c:lblAlgn val="ctr"/>
        <c:lblOffset val="100"/>
        <c:noMultiLvlLbl val="0"/>
      </c:catAx>
      <c:valAx>
        <c:axId val="10474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Hardness</a:t>
                </a:r>
                <a:r>
                  <a:rPr lang="en-GB" baseline="0"/>
                  <a:t> (MPa)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732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Sheet2!$M$3</c:f>
              <c:strCache>
                <c:ptCount val="1"/>
                <c:pt idx="0">
                  <c:v>Hardness (MPa)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 w="38100">
              <a:solidFill>
                <a:srgbClr val="1F497D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 w="381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C47-42A8-A33E-192C7DB9894D}"/>
              </c:ext>
            </c:extLst>
          </c:dPt>
          <c:dPt>
            <c:idx val="2"/>
            <c:invertIfNegative val="0"/>
            <c:bubble3D val="0"/>
            <c:spPr>
              <a:solidFill>
                <a:sysClr val="window" lastClr="FFFFFF">
                  <a:lumMod val="65000"/>
                </a:sysClr>
              </a:solidFill>
              <a:ln w="38100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C47-42A8-A33E-192C7DB9894D}"/>
              </c:ext>
            </c:extLst>
          </c:dPt>
          <c:errBars>
            <c:errBarType val="both"/>
            <c:errValType val="cust"/>
            <c:noEndCap val="1"/>
            <c:plus>
              <c:numRef>
                <c:f>(Sheet2!$D$18,Sheet2!$G$18,Sheet2!$J$18)</c:f>
                <c:numCache>
                  <c:formatCode>General</c:formatCode>
                  <c:ptCount val="3"/>
                  <c:pt idx="0">
                    <c:v>2.1970326044807602</c:v>
                  </c:pt>
                  <c:pt idx="1">
                    <c:v>6.1594469768483311</c:v>
                  </c:pt>
                  <c:pt idx="2">
                    <c:v>52.818419542735569</c:v>
                  </c:pt>
                </c:numCache>
              </c:numRef>
            </c:plus>
            <c:minus>
              <c:numRef>
                <c:f>(Sheet2!$D$18,Sheet2!$G$18,Sheet2!$J$18)</c:f>
                <c:numCache>
                  <c:formatCode>General</c:formatCode>
                  <c:ptCount val="3"/>
                  <c:pt idx="0">
                    <c:v>2.1970326044807602</c:v>
                  </c:pt>
                  <c:pt idx="1">
                    <c:v>6.1594469768483311</c:v>
                  </c:pt>
                  <c:pt idx="2">
                    <c:v>52.818419542735569</c:v>
                  </c:pt>
                </c:numCache>
              </c:numRef>
            </c:minus>
          </c:errBars>
          <c:cat>
            <c:numRef>
              <c:f>Sheet2!$L$10:$L$12</c:f>
              <c:numCache>
                <c:formatCode>0%</c:formatCode>
                <c:ptCount val="3"/>
                <c:pt idx="0">
                  <c:v>0.3</c:v>
                </c:pt>
                <c:pt idx="1">
                  <c:v>0.5</c:v>
                </c:pt>
                <c:pt idx="2">
                  <c:v>0.8</c:v>
                </c:pt>
              </c:numCache>
            </c:numRef>
          </c:cat>
          <c:val>
            <c:numRef>
              <c:f>Sheet2!$M$10:$M$12</c:f>
              <c:numCache>
                <c:formatCode>General</c:formatCode>
                <c:ptCount val="3"/>
                <c:pt idx="0">
                  <c:v>29.723416666666665</c:v>
                </c:pt>
                <c:pt idx="1">
                  <c:v>36.587166666666668</c:v>
                </c:pt>
                <c:pt idx="2">
                  <c:v>341.93741666666665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47-42A8-A33E-192C7DB98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124992"/>
        <c:axId val="105126912"/>
      </c:barChart>
      <c:catAx>
        <c:axId val="10512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Degree</a:t>
                </a:r>
                <a:r>
                  <a:rPr lang="en-GB" baseline="0"/>
                  <a:t> of Methacrylation</a:t>
                </a:r>
                <a:endParaRPr lang="en-GB"/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05126912"/>
        <c:crosses val="autoZero"/>
        <c:auto val="1"/>
        <c:lblAlgn val="ctr"/>
        <c:lblOffset val="100"/>
        <c:noMultiLvlLbl val="0"/>
      </c:catAx>
      <c:valAx>
        <c:axId val="10512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Reduced</a:t>
                </a:r>
                <a:r>
                  <a:rPr lang="en-GB" baseline="0"/>
                  <a:t> Elastic Modulus (MPa)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124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163286</xdr:colOff>
      <xdr:row>1</xdr:row>
      <xdr:rowOff>167522</xdr:rowOff>
    </xdr:from>
    <xdr:to>
      <xdr:col>29</xdr:col>
      <xdr:colOff>476250</xdr:colOff>
      <xdr:row>16</xdr:row>
      <xdr:rowOff>12401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326570</xdr:colOff>
      <xdr:row>1</xdr:row>
      <xdr:rowOff>108857</xdr:rowOff>
    </xdr:from>
    <xdr:to>
      <xdr:col>21</xdr:col>
      <xdr:colOff>601737</xdr:colOff>
      <xdr:row>15</xdr:row>
      <xdr:rowOff>157843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37"/>
  <sheetViews>
    <sheetView tabSelected="1" zoomScale="50" zoomScaleNormal="50" workbookViewId="0">
      <selection activeCell="Q38" sqref="Q38"/>
    </sheetView>
  </sheetViews>
  <sheetFormatPr defaultRowHeight="14.4" x14ac:dyDescent="0.55000000000000004"/>
  <cols>
    <col min="4" max="4" width="13.26171875" bestFit="1" customWidth="1"/>
  </cols>
  <sheetData>
    <row r="1" spans="2:48" x14ac:dyDescent="0.55000000000000004">
      <c r="AF1" s="14"/>
      <c r="AG1" s="13"/>
      <c r="AI1" s="14"/>
      <c r="AJ1" s="13"/>
      <c r="AL1" s="14"/>
      <c r="AM1" s="13"/>
      <c r="AO1" s="14"/>
      <c r="AP1" s="13"/>
      <c r="AR1" s="14"/>
      <c r="AS1" s="13"/>
      <c r="AU1" s="14"/>
      <c r="AV1" s="13"/>
    </row>
    <row r="2" spans="2:48" ht="14.7" thickBot="1" x14ac:dyDescent="0.6">
      <c r="AF2" s="14"/>
      <c r="AG2" s="13"/>
      <c r="AI2" s="14"/>
      <c r="AJ2" s="13"/>
      <c r="AL2" s="14"/>
      <c r="AM2" s="13"/>
      <c r="AO2" s="14"/>
      <c r="AP2" s="13"/>
      <c r="AR2" s="14"/>
      <c r="AS2" s="13"/>
      <c r="AU2" s="14"/>
      <c r="AV2" s="13"/>
    </row>
    <row r="3" spans="2:48" x14ac:dyDescent="0.55000000000000004">
      <c r="B3" t="s">
        <v>8</v>
      </c>
      <c r="C3" s="10">
        <v>30</v>
      </c>
      <c r="D3" s="3"/>
      <c r="E3" s="3"/>
      <c r="F3" s="10">
        <v>50</v>
      </c>
      <c r="G3" s="3"/>
      <c r="H3" s="3"/>
      <c r="I3" s="10">
        <v>80</v>
      </c>
      <c r="J3" s="3"/>
      <c r="K3" s="4"/>
      <c r="M3" t="s">
        <v>6</v>
      </c>
      <c r="AF3" s="14"/>
      <c r="AG3" s="13"/>
      <c r="AI3" s="14"/>
      <c r="AJ3" s="13"/>
      <c r="AL3" s="14"/>
      <c r="AM3" s="13"/>
      <c r="AO3" s="14"/>
      <c r="AP3" s="13"/>
      <c r="AR3" s="14"/>
      <c r="AS3" s="13"/>
      <c r="AU3" s="14"/>
      <c r="AV3" s="13"/>
    </row>
    <row r="4" spans="2:48" ht="14.7" thickBot="1" x14ac:dyDescent="0.6">
      <c r="C4" s="12"/>
      <c r="D4" s="8" t="s">
        <v>5</v>
      </c>
      <c r="E4" s="8" t="s">
        <v>4</v>
      </c>
      <c r="F4" s="12"/>
      <c r="G4" s="8" t="s">
        <v>5</v>
      </c>
      <c r="H4" s="8" t="s">
        <v>4</v>
      </c>
      <c r="I4" s="12"/>
      <c r="J4" s="8" t="s">
        <v>5</v>
      </c>
      <c r="K4" s="9" t="s">
        <v>6</v>
      </c>
      <c r="L4" s="1">
        <v>0.3</v>
      </c>
      <c r="M4">
        <v>2.6957500000000003</v>
      </c>
      <c r="AF4" s="14"/>
      <c r="AG4" s="13"/>
      <c r="AI4" s="14"/>
      <c r="AJ4" s="13"/>
      <c r="AL4" s="14"/>
      <c r="AM4" s="13"/>
      <c r="AO4" s="14"/>
      <c r="AP4" s="13"/>
      <c r="AR4" s="14"/>
      <c r="AS4" s="13"/>
      <c r="AU4" s="14"/>
      <c r="AV4" s="13"/>
    </row>
    <row r="5" spans="2:48" x14ac:dyDescent="0.55000000000000004">
      <c r="C5" s="11" t="s">
        <v>9</v>
      </c>
      <c r="D5" s="5">
        <f>D24/0.001</f>
        <v>27.312999999999999</v>
      </c>
      <c r="E5" s="5">
        <f>E24/0.001</f>
        <v>3.0010000000000003</v>
      </c>
      <c r="F5" s="11">
        <v>501</v>
      </c>
      <c r="G5" s="5">
        <f>G24/0.001</f>
        <v>49.480999999999995</v>
      </c>
      <c r="H5" s="5">
        <f>H24/0.001</f>
        <v>5.31</v>
      </c>
      <c r="I5" s="11">
        <v>801</v>
      </c>
      <c r="J5" s="5">
        <f>J24/0.001</f>
        <v>368.78</v>
      </c>
      <c r="K5" s="6">
        <f>K24/0.001</f>
        <v>11.965999999999999</v>
      </c>
      <c r="L5" s="1">
        <v>0.5</v>
      </c>
      <c r="M5">
        <v>3.1579999999999995</v>
      </c>
      <c r="AF5" s="14"/>
      <c r="AG5" s="13"/>
      <c r="AI5" s="14"/>
      <c r="AJ5" s="13"/>
      <c r="AL5" s="14"/>
      <c r="AM5" s="13"/>
      <c r="AO5" s="14"/>
      <c r="AP5" s="13"/>
      <c r="AR5" s="14"/>
      <c r="AS5" s="13"/>
      <c r="AU5" s="14"/>
      <c r="AV5" s="13"/>
    </row>
    <row r="6" spans="2:48" x14ac:dyDescent="0.55000000000000004">
      <c r="C6" s="11" t="s">
        <v>10</v>
      </c>
      <c r="D6" s="5">
        <f t="shared" ref="D6:E16" si="0">D25/0.001</f>
        <v>27.657999999999998</v>
      </c>
      <c r="E6" s="5">
        <f t="shared" si="0"/>
        <v>2.6640000000000001</v>
      </c>
      <c r="F6" s="11">
        <v>502</v>
      </c>
      <c r="G6" s="5">
        <f t="shared" ref="G6:H6" si="1">G25/0.001</f>
        <v>31.096999999999998</v>
      </c>
      <c r="H6" s="5">
        <f t="shared" si="1"/>
        <v>2.8340000000000001</v>
      </c>
      <c r="I6" s="11">
        <v>802</v>
      </c>
      <c r="J6" s="5">
        <f t="shared" ref="J6:K6" si="2">J25/0.001</f>
        <v>361.428</v>
      </c>
      <c r="K6" s="6">
        <f t="shared" si="2"/>
        <v>10.803999999999998</v>
      </c>
      <c r="L6" s="1">
        <v>0.8</v>
      </c>
      <c r="M6">
        <v>9.9749166666666671</v>
      </c>
      <c r="AF6" s="14"/>
      <c r="AG6" s="13"/>
      <c r="AI6" s="14"/>
      <c r="AJ6" s="13"/>
      <c r="AL6" s="14"/>
      <c r="AM6" s="13"/>
      <c r="AO6" s="14"/>
      <c r="AP6" s="13"/>
      <c r="AR6" s="14"/>
      <c r="AS6" s="13"/>
      <c r="AU6" s="14"/>
      <c r="AV6" s="13"/>
    </row>
    <row r="7" spans="2:48" x14ac:dyDescent="0.55000000000000004">
      <c r="C7" s="11" t="s">
        <v>11</v>
      </c>
      <c r="D7" s="5">
        <f t="shared" si="0"/>
        <v>27.576000000000001</v>
      </c>
      <c r="E7" s="5">
        <f t="shared" si="0"/>
        <v>2.6760000000000002</v>
      </c>
      <c r="F7" s="11">
        <v>503</v>
      </c>
      <c r="G7" s="5">
        <f t="shared" ref="G7:H7" si="3">G26/0.001</f>
        <v>46.913999999999994</v>
      </c>
      <c r="H7" s="5">
        <f t="shared" si="3"/>
        <v>2.8979999999999997</v>
      </c>
      <c r="I7" s="11">
        <v>803</v>
      </c>
      <c r="J7" s="5">
        <f t="shared" ref="J7:K16" si="4">J26/0.001</f>
        <v>394.87200000000001</v>
      </c>
      <c r="K7" s="6">
        <f t="shared" si="4"/>
        <v>11.143999999999998</v>
      </c>
      <c r="AF7" s="14"/>
      <c r="AG7" s="13"/>
      <c r="AI7" s="14"/>
      <c r="AJ7" s="13"/>
      <c r="AL7" s="14"/>
      <c r="AM7" s="13"/>
      <c r="AO7" s="14"/>
      <c r="AP7" s="13"/>
      <c r="AR7" s="14"/>
      <c r="AS7" s="13"/>
      <c r="AU7" s="14"/>
      <c r="AV7" s="13"/>
    </row>
    <row r="8" spans="2:48" x14ac:dyDescent="0.55000000000000004">
      <c r="C8" s="11" t="s">
        <v>12</v>
      </c>
      <c r="D8" s="5">
        <f t="shared" si="0"/>
        <v>28.441999999999997</v>
      </c>
      <c r="E8" s="5">
        <f t="shared" si="0"/>
        <v>2.677</v>
      </c>
      <c r="F8" s="11">
        <v>504</v>
      </c>
      <c r="G8" s="5">
        <f t="shared" ref="G8:H8" si="5">G27/0.001</f>
        <v>35.314</v>
      </c>
      <c r="H8" s="5">
        <f t="shared" si="5"/>
        <v>3.3119999999999998</v>
      </c>
      <c r="I8" s="11">
        <v>804</v>
      </c>
      <c r="J8" s="5">
        <f t="shared" si="4"/>
        <v>323.983</v>
      </c>
      <c r="K8" s="6">
        <f t="shared" si="4"/>
        <v>9.4789999999999992</v>
      </c>
      <c r="AF8" s="14"/>
      <c r="AG8" s="13"/>
      <c r="AI8" s="14"/>
      <c r="AJ8" s="13"/>
      <c r="AL8" s="14"/>
      <c r="AM8" s="13"/>
      <c r="AO8" s="14"/>
      <c r="AP8" s="13"/>
      <c r="AR8" s="14"/>
      <c r="AS8" s="13"/>
      <c r="AU8" s="14"/>
      <c r="AV8" s="13"/>
    </row>
    <row r="9" spans="2:48" x14ac:dyDescent="0.55000000000000004">
      <c r="C9" s="11" t="s">
        <v>13</v>
      </c>
      <c r="D9" s="5">
        <f t="shared" si="0"/>
        <v>29.416999999999998</v>
      </c>
      <c r="E9" s="5">
        <f t="shared" si="0"/>
        <v>2.7769999999999997</v>
      </c>
      <c r="F9" s="11">
        <v>505</v>
      </c>
      <c r="G9" s="5">
        <f t="shared" ref="G9:H9" si="6">G28/0.001</f>
        <v>32.629999999999995</v>
      </c>
      <c r="H9" s="5">
        <f t="shared" si="6"/>
        <v>2.8359999999999999</v>
      </c>
      <c r="I9" s="11">
        <v>805</v>
      </c>
      <c r="J9" s="5">
        <f t="shared" si="4"/>
        <v>365.358</v>
      </c>
      <c r="K9" s="6">
        <f t="shared" si="4"/>
        <v>12.347</v>
      </c>
      <c r="M9" t="s">
        <v>7</v>
      </c>
      <c r="AF9" s="14"/>
      <c r="AG9" s="13"/>
      <c r="AI9" s="14"/>
      <c r="AJ9" s="13"/>
      <c r="AL9" s="14"/>
      <c r="AM9" s="13"/>
      <c r="AO9" s="14"/>
      <c r="AP9" s="13"/>
      <c r="AR9" s="14"/>
      <c r="AS9" s="13"/>
      <c r="AU9" s="14"/>
      <c r="AV9" s="13"/>
    </row>
    <row r="10" spans="2:48" x14ac:dyDescent="0.55000000000000004">
      <c r="C10" s="11" t="s">
        <v>14</v>
      </c>
      <c r="D10" s="5">
        <f t="shared" si="0"/>
        <v>29.661999999999999</v>
      </c>
      <c r="E10" s="5">
        <f t="shared" si="0"/>
        <v>2.6809999999999996</v>
      </c>
      <c r="F10" s="11">
        <v>506</v>
      </c>
      <c r="G10" s="5">
        <f t="shared" ref="G10:H16" si="7">G29/0.001</f>
        <v>38.521999999999998</v>
      </c>
      <c r="H10" s="5">
        <f t="shared" si="7"/>
        <v>2.7149999999999999</v>
      </c>
      <c r="I10" s="11">
        <v>806</v>
      </c>
      <c r="J10" s="5">
        <f t="shared" si="4"/>
        <v>391.53999999999996</v>
      </c>
      <c r="K10" s="6">
        <f t="shared" si="4"/>
        <v>12.326000000000001</v>
      </c>
      <c r="L10" s="1">
        <v>0.3</v>
      </c>
      <c r="M10">
        <v>29.723416666666665</v>
      </c>
      <c r="AF10" s="14"/>
      <c r="AG10" s="13"/>
      <c r="AI10" s="14"/>
      <c r="AJ10" s="13"/>
      <c r="AL10" s="14"/>
      <c r="AM10" s="13"/>
      <c r="AO10" s="14"/>
      <c r="AP10" s="13"/>
      <c r="AR10" s="14"/>
      <c r="AS10" s="13"/>
      <c r="AU10" s="14"/>
      <c r="AV10" s="13"/>
    </row>
    <row r="11" spans="2:48" x14ac:dyDescent="0.55000000000000004">
      <c r="C11" s="11" t="s">
        <v>15</v>
      </c>
      <c r="D11" s="5">
        <f t="shared" si="0"/>
        <v>31.838999999999999</v>
      </c>
      <c r="E11" s="5">
        <f t="shared" si="0"/>
        <v>1.573</v>
      </c>
      <c r="F11" s="11">
        <v>507</v>
      </c>
      <c r="G11" s="5">
        <f t="shared" si="7"/>
        <v>29.209</v>
      </c>
      <c r="H11" s="5">
        <f t="shared" si="7"/>
        <v>2.7560000000000002</v>
      </c>
      <c r="I11" s="11">
        <v>807</v>
      </c>
      <c r="J11" s="5">
        <f t="shared" si="4"/>
        <v>369.98599999999999</v>
      </c>
      <c r="K11" s="6">
        <f t="shared" si="4"/>
        <v>9.395999999999999</v>
      </c>
      <c r="L11" s="1">
        <v>0.5</v>
      </c>
      <c r="M11">
        <v>36.587166666666668</v>
      </c>
      <c r="AF11" s="14"/>
      <c r="AG11" s="13"/>
      <c r="AI11" s="14"/>
      <c r="AJ11" s="13"/>
      <c r="AL11" s="14"/>
      <c r="AM11" s="13"/>
      <c r="AO11" s="14"/>
      <c r="AP11" s="13"/>
      <c r="AR11" s="14"/>
      <c r="AS11" s="13"/>
      <c r="AU11" s="14"/>
      <c r="AV11" s="13"/>
    </row>
    <row r="12" spans="2:48" x14ac:dyDescent="0.55000000000000004">
      <c r="C12" s="11" t="s">
        <v>16</v>
      </c>
      <c r="D12" s="5">
        <f t="shared" si="0"/>
        <v>29.273</v>
      </c>
      <c r="E12" s="5">
        <f t="shared" si="0"/>
        <v>2.5750000000000002</v>
      </c>
      <c r="F12" s="11">
        <v>508</v>
      </c>
      <c r="G12" s="5">
        <f t="shared" si="7"/>
        <v>34.033000000000001</v>
      </c>
      <c r="H12" s="5">
        <f t="shared" si="7"/>
        <v>3.2299999999999995</v>
      </c>
      <c r="I12" s="11">
        <v>808</v>
      </c>
      <c r="J12" s="5">
        <f t="shared" si="4"/>
        <v>384.80099999999999</v>
      </c>
      <c r="K12" s="6">
        <f t="shared" si="4"/>
        <v>10.925000000000001</v>
      </c>
      <c r="L12" s="1">
        <v>0.8</v>
      </c>
      <c r="M12">
        <v>341.93741666666665</v>
      </c>
      <c r="AF12" s="14"/>
      <c r="AG12" s="13"/>
      <c r="AI12" s="14"/>
      <c r="AJ12" s="13"/>
      <c r="AL12" s="14"/>
      <c r="AM12" s="13"/>
      <c r="AO12" s="14"/>
      <c r="AP12" s="13"/>
      <c r="AR12" s="14"/>
      <c r="AS12" s="13"/>
      <c r="AU12" s="14"/>
      <c r="AV12" s="13"/>
    </row>
    <row r="13" spans="2:48" x14ac:dyDescent="0.55000000000000004">
      <c r="C13" s="11" t="s">
        <v>17</v>
      </c>
      <c r="D13" s="5">
        <f t="shared" si="0"/>
        <v>27.742999999999999</v>
      </c>
      <c r="E13" s="5">
        <f t="shared" si="0"/>
        <v>2.5140000000000002</v>
      </c>
      <c r="F13" s="11">
        <v>509</v>
      </c>
      <c r="G13" s="5">
        <f t="shared" si="7"/>
        <v>38.189</v>
      </c>
      <c r="H13" s="5">
        <f t="shared" si="7"/>
        <v>3.3370000000000002</v>
      </c>
      <c r="I13" s="11">
        <v>809</v>
      </c>
      <c r="J13" s="5">
        <f t="shared" si="4"/>
        <v>296.38499999999999</v>
      </c>
      <c r="K13" s="6">
        <f t="shared" si="4"/>
        <v>8.4019999999999992</v>
      </c>
      <c r="AF13" s="14"/>
      <c r="AG13" s="13"/>
      <c r="AI13" s="14"/>
      <c r="AJ13" s="13"/>
      <c r="AL13" s="14"/>
      <c r="AM13" s="13"/>
      <c r="AO13" s="14"/>
      <c r="AP13" s="13"/>
      <c r="AR13" s="14"/>
      <c r="AS13" s="13"/>
      <c r="AU13" s="14"/>
      <c r="AV13" s="13"/>
    </row>
    <row r="14" spans="2:48" x14ac:dyDescent="0.55000000000000004">
      <c r="C14" s="11" t="s">
        <v>18</v>
      </c>
      <c r="D14" s="5">
        <f t="shared" si="0"/>
        <v>33.730999999999995</v>
      </c>
      <c r="E14" s="5">
        <f t="shared" si="0"/>
        <v>2.8620000000000001</v>
      </c>
      <c r="F14" s="11">
        <v>510</v>
      </c>
      <c r="G14" s="5">
        <f t="shared" si="7"/>
        <v>31.690999999999995</v>
      </c>
      <c r="H14" s="5">
        <f t="shared" si="7"/>
        <v>2.7659999999999996</v>
      </c>
      <c r="I14" s="11">
        <v>810</v>
      </c>
      <c r="J14" s="5">
        <f t="shared" si="4"/>
        <v>248.78700000000001</v>
      </c>
      <c r="K14" s="6">
        <f t="shared" si="4"/>
        <v>6.9899999999999993</v>
      </c>
      <c r="AF14" s="14"/>
      <c r="AG14" s="13"/>
      <c r="AI14" s="14"/>
      <c r="AJ14" s="13"/>
      <c r="AL14" s="14"/>
      <c r="AM14" s="13"/>
      <c r="AO14" s="14"/>
      <c r="AP14" s="13"/>
      <c r="AR14" s="14"/>
      <c r="AS14" s="13"/>
      <c r="AU14" s="14"/>
      <c r="AV14" s="13"/>
    </row>
    <row r="15" spans="2:48" x14ac:dyDescent="0.55000000000000004">
      <c r="C15" s="11" t="s">
        <v>19</v>
      </c>
      <c r="D15" s="5">
        <f t="shared" si="0"/>
        <v>32.884999999999998</v>
      </c>
      <c r="E15" s="5">
        <f t="shared" si="0"/>
        <v>2.6749999999999998</v>
      </c>
      <c r="F15" s="11">
        <v>511</v>
      </c>
      <c r="G15" s="5">
        <f t="shared" si="7"/>
        <v>34.396000000000001</v>
      </c>
      <c r="H15" s="5">
        <f t="shared" si="7"/>
        <v>2.7709999999999999</v>
      </c>
      <c r="I15" s="11">
        <v>811</v>
      </c>
      <c r="J15" s="5">
        <f t="shared" si="4"/>
        <v>354.935</v>
      </c>
      <c r="K15" s="6">
        <f t="shared" si="4"/>
        <v>9.7449999999999992</v>
      </c>
      <c r="AF15" s="14"/>
      <c r="AG15" s="13"/>
      <c r="AI15" s="14"/>
      <c r="AJ15" s="13"/>
      <c r="AL15" s="14"/>
      <c r="AM15" s="13"/>
      <c r="AO15" s="14"/>
      <c r="AP15" s="13"/>
      <c r="AR15" s="14"/>
      <c r="AS15" s="13"/>
      <c r="AU15" s="14"/>
      <c r="AV15" s="13"/>
    </row>
    <row r="16" spans="2:48" ht="14.7" thickBot="1" x14ac:dyDescent="0.6">
      <c r="C16" s="11" t="s">
        <v>20</v>
      </c>
      <c r="D16" s="5">
        <f t="shared" si="0"/>
        <v>31.141999999999999</v>
      </c>
      <c r="E16" s="5">
        <f t="shared" si="0"/>
        <v>2.6739999999999999</v>
      </c>
      <c r="F16" s="11">
        <v>512</v>
      </c>
      <c r="G16" s="8">
        <f t="shared" si="7"/>
        <v>37.57</v>
      </c>
      <c r="H16" s="8">
        <f t="shared" si="7"/>
        <v>3.1310000000000002</v>
      </c>
      <c r="I16" s="11">
        <v>812</v>
      </c>
      <c r="J16" s="8">
        <f t="shared" si="4"/>
        <v>242.39400000000001</v>
      </c>
      <c r="K16" s="9">
        <f t="shared" si="4"/>
        <v>6.1749999999999998</v>
      </c>
      <c r="AF16" s="14"/>
      <c r="AG16" s="13"/>
      <c r="AI16" s="14"/>
      <c r="AJ16" s="13"/>
      <c r="AL16" s="14"/>
      <c r="AM16" s="13"/>
      <c r="AO16" s="14"/>
      <c r="AP16" s="13"/>
      <c r="AR16" s="14"/>
      <c r="AS16" s="13"/>
      <c r="AU16" s="14"/>
      <c r="AV16" s="13"/>
    </row>
    <row r="17" spans="2:48" x14ac:dyDescent="0.55000000000000004">
      <c r="C17" s="2" t="s">
        <v>2</v>
      </c>
      <c r="D17" s="3">
        <f>SUM(D5:D16)/12</f>
        <v>29.723416666666665</v>
      </c>
      <c r="E17" s="3">
        <f>SUM(E5:E16)/12</f>
        <v>2.6124166666666668</v>
      </c>
      <c r="F17" s="3" t="s">
        <v>2</v>
      </c>
      <c r="G17" s="3">
        <f>SUM(G5:G16)/12</f>
        <v>36.587166666666668</v>
      </c>
      <c r="H17" s="3">
        <f>SUM(H5:H16)/12</f>
        <v>3.1579999999999995</v>
      </c>
      <c r="I17" s="3" t="s">
        <v>2</v>
      </c>
      <c r="J17" s="3">
        <f>SUM(J5:J16)/12</f>
        <v>341.93741666666665</v>
      </c>
      <c r="K17" s="4">
        <f>SUM(K5:K16)/12</f>
        <v>9.9749166666666671</v>
      </c>
      <c r="N17" s="5"/>
      <c r="AF17" s="14"/>
      <c r="AG17" s="13"/>
      <c r="AI17" s="14"/>
      <c r="AJ17" s="13"/>
      <c r="AL17" s="14"/>
      <c r="AM17" s="13"/>
      <c r="AO17" s="14"/>
      <c r="AP17" s="13"/>
      <c r="AR17" s="14"/>
      <c r="AS17" s="13"/>
      <c r="AU17" s="14"/>
      <c r="AV17" s="13"/>
    </row>
    <row r="18" spans="2:48" ht="14.7" thickBot="1" x14ac:dyDescent="0.6">
      <c r="C18" s="7" t="s">
        <v>3</v>
      </c>
      <c r="D18" s="8">
        <f>STDEV(D5:D16)</f>
        <v>2.1970326044807602</v>
      </c>
      <c r="E18" s="8">
        <f>STDEV(E5:E16)</f>
        <v>0.35099040606762327</v>
      </c>
      <c r="F18" s="8" t="s">
        <v>3</v>
      </c>
      <c r="G18" s="8">
        <f>STDEV(G5:G16)</f>
        <v>6.1594469768483311</v>
      </c>
      <c r="H18" s="8">
        <f>STDEV(H5:H16)</f>
        <v>0.71543502341392007</v>
      </c>
      <c r="I18" s="8" t="s">
        <v>3</v>
      </c>
      <c r="J18" s="8">
        <f>STDEV(J5:J16)</f>
        <v>52.818419542735569</v>
      </c>
      <c r="K18" s="9">
        <f>STDEV(K5:K16)</f>
        <v>2.0120699182833075</v>
      </c>
      <c r="AF18" s="14"/>
      <c r="AG18" s="13"/>
      <c r="AI18" s="14"/>
      <c r="AJ18" s="13"/>
      <c r="AL18" s="14"/>
      <c r="AM18" s="13"/>
      <c r="AO18" s="14"/>
      <c r="AP18" s="13"/>
      <c r="AR18" s="14"/>
      <c r="AS18" s="13"/>
      <c r="AU18" s="14"/>
      <c r="AV18" s="13"/>
    </row>
    <row r="19" spans="2:48" x14ac:dyDescent="0.55000000000000004">
      <c r="AF19" s="14"/>
      <c r="AG19" s="13"/>
      <c r="AI19" s="14"/>
      <c r="AJ19" s="13"/>
      <c r="AL19" s="14"/>
      <c r="AM19" s="13"/>
      <c r="AO19" s="14"/>
      <c r="AP19" s="13"/>
      <c r="AR19" s="14"/>
      <c r="AS19" s="13"/>
      <c r="AU19" s="14"/>
      <c r="AV19" s="13"/>
    </row>
    <row r="20" spans="2:48" x14ac:dyDescent="0.55000000000000004">
      <c r="AF20" s="14"/>
      <c r="AG20" s="13"/>
      <c r="AI20" s="14"/>
      <c r="AJ20" s="13"/>
      <c r="AL20" s="14"/>
      <c r="AM20" s="13"/>
      <c r="AO20" s="14"/>
      <c r="AP20" s="13"/>
      <c r="AR20" s="14"/>
      <c r="AS20" s="13"/>
      <c r="AU20" s="14"/>
      <c r="AV20" s="13"/>
    </row>
    <row r="21" spans="2:48" ht="14.7" thickBot="1" x14ac:dyDescent="0.6">
      <c r="AF21" s="14"/>
      <c r="AG21" s="13"/>
      <c r="AI21" s="14"/>
      <c r="AJ21" s="13"/>
      <c r="AL21" s="14"/>
      <c r="AM21" s="13"/>
      <c r="AO21" s="14"/>
      <c r="AP21" s="13"/>
      <c r="AR21" s="14"/>
      <c r="AS21" s="13"/>
      <c r="AU21" s="14"/>
      <c r="AV21" s="13"/>
    </row>
    <row r="22" spans="2:48" x14ac:dyDescent="0.55000000000000004">
      <c r="B22" t="s">
        <v>8</v>
      </c>
      <c r="C22" s="10">
        <v>30</v>
      </c>
      <c r="D22" s="2"/>
      <c r="E22" s="4"/>
      <c r="F22" s="2">
        <v>50</v>
      </c>
      <c r="G22" s="3"/>
      <c r="H22" s="4"/>
      <c r="I22" s="3">
        <v>80</v>
      </c>
      <c r="J22" s="3"/>
      <c r="K22" s="4"/>
      <c r="AF22" s="14"/>
      <c r="AG22" s="13"/>
      <c r="AI22" s="14"/>
      <c r="AJ22" s="13"/>
      <c r="AL22" s="14"/>
      <c r="AM22" s="13"/>
      <c r="AO22" s="14"/>
      <c r="AP22" s="13"/>
      <c r="AR22" s="14"/>
      <c r="AS22" s="13"/>
      <c r="AU22" s="14"/>
      <c r="AV22" s="13"/>
    </row>
    <row r="23" spans="2:48" ht="14.7" thickBot="1" x14ac:dyDescent="0.6">
      <c r="C23" s="12"/>
      <c r="D23" s="7" t="s">
        <v>0</v>
      </c>
      <c r="E23" s="9" t="s">
        <v>1</v>
      </c>
      <c r="F23" s="7"/>
      <c r="G23" s="8" t="s">
        <v>0</v>
      </c>
      <c r="H23" s="9" t="s">
        <v>1</v>
      </c>
      <c r="I23" s="8"/>
      <c r="J23" s="8" t="s">
        <v>0</v>
      </c>
      <c r="K23" s="9" t="s">
        <v>1</v>
      </c>
      <c r="AF23" s="14"/>
      <c r="AG23" s="13"/>
      <c r="AI23" s="14"/>
      <c r="AJ23" s="13"/>
      <c r="AL23" s="14"/>
      <c r="AM23" s="13"/>
      <c r="AO23" s="14"/>
      <c r="AP23" s="13"/>
      <c r="AR23" s="14"/>
      <c r="AS23" s="13"/>
      <c r="AU23" s="14"/>
      <c r="AV23" s="13"/>
    </row>
    <row r="24" spans="2:48" x14ac:dyDescent="0.55000000000000004">
      <c r="C24" s="11" t="s">
        <v>9</v>
      </c>
      <c r="D24" s="15">
        <v>2.7313E-2</v>
      </c>
      <c r="E24" s="6">
        <v>3.0010000000000002E-3</v>
      </c>
      <c r="F24" s="15">
        <v>501</v>
      </c>
      <c r="G24" s="5">
        <v>4.9480999999999997E-2</v>
      </c>
      <c r="H24" s="6">
        <v>5.3099999999999996E-3</v>
      </c>
      <c r="I24" s="5">
        <v>801</v>
      </c>
      <c r="J24" s="5">
        <v>0.36878</v>
      </c>
      <c r="K24" s="6">
        <v>1.1965999999999999E-2</v>
      </c>
      <c r="AF24" s="14"/>
      <c r="AG24" s="13"/>
      <c r="AI24" s="14"/>
      <c r="AJ24" s="13"/>
      <c r="AL24" s="14"/>
      <c r="AM24" s="13"/>
      <c r="AO24" s="14"/>
      <c r="AP24" s="13"/>
      <c r="AR24" s="14"/>
      <c r="AS24" s="13"/>
      <c r="AU24" s="14"/>
      <c r="AV24" s="13"/>
    </row>
    <row r="25" spans="2:48" x14ac:dyDescent="0.55000000000000004">
      <c r="C25" s="11" t="s">
        <v>10</v>
      </c>
      <c r="D25" s="15">
        <v>2.7657999999999999E-2</v>
      </c>
      <c r="E25" s="6">
        <v>2.6640000000000001E-3</v>
      </c>
      <c r="F25" s="15">
        <v>502</v>
      </c>
      <c r="G25" s="5">
        <v>3.1097E-2</v>
      </c>
      <c r="H25" s="6">
        <v>2.8340000000000001E-3</v>
      </c>
      <c r="I25" s="5">
        <v>802</v>
      </c>
      <c r="J25" s="5">
        <v>0.36142800000000003</v>
      </c>
      <c r="K25" s="6">
        <v>1.0803999999999999E-2</v>
      </c>
      <c r="AF25" s="14"/>
      <c r="AG25" s="13"/>
      <c r="AI25" s="14"/>
      <c r="AJ25" s="13"/>
      <c r="AL25" s="14"/>
      <c r="AM25" s="13"/>
      <c r="AO25" s="14"/>
      <c r="AP25" s="13"/>
      <c r="AR25" s="14"/>
      <c r="AS25" s="13"/>
      <c r="AU25" s="14"/>
      <c r="AV25" s="13"/>
    </row>
    <row r="26" spans="2:48" x14ac:dyDescent="0.55000000000000004">
      <c r="C26" s="11" t="s">
        <v>11</v>
      </c>
      <c r="D26" s="15">
        <v>2.7576E-2</v>
      </c>
      <c r="E26" s="6">
        <v>2.676E-3</v>
      </c>
      <c r="F26" s="15">
        <v>503</v>
      </c>
      <c r="G26" s="5">
        <v>4.6913999999999997E-2</v>
      </c>
      <c r="H26" s="6">
        <v>2.898E-3</v>
      </c>
      <c r="I26" s="5">
        <v>804</v>
      </c>
      <c r="J26" s="5">
        <v>0.394872</v>
      </c>
      <c r="K26" s="6">
        <v>1.1143999999999999E-2</v>
      </c>
    </row>
    <row r="27" spans="2:48" x14ac:dyDescent="0.55000000000000004">
      <c r="C27" s="11" t="s">
        <v>12</v>
      </c>
      <c r="D27" s="15">
        <v>2.8441999999999999E-2</v>
      </c>
      <c r="E27" s="6">
        <v>2.6770000000000001E-3</v>
      </c>
      <c r="F27" s="15">
        <v>504</v>
      </c>
      <c r="G27" s="5">
        <v>3.5313999999999998E-2</v>
      </c>
      <c r="H27" s="6">
        <v>3.3119999999999998E-3</v>
      </c>
      <c r="I27" s="5">
        <v>805</v>
      </c>
      <c r="J27" s="5">
        <v>0.32398300000000002</v>
      </c>
      <c r="K27" s="6">
        <v>9.4789999999999996E-3</v>
      </c>
    </row>
    <row r="28" spans="2:48" x14ac:dyDescent="0.55000000000000004">
      <c r="C28" s="11" t="s">
        <v>13</v>
      </c>
      <c r="D28" s="15">
        <v>2.9416999999999999E-2</v>
      </c>
      <c r="E28" s="6">
        <v>2.777E-3</v>
      </c>
      <c r="F28" s="15">
        <v>505</v>
      </c>
      <c r="G28" s="5">
        <v>3.2629999999999999E-2</v>
      </c>
      <c r="H28" s="6">
        <v>2.836E-3</v>
      </c>
      <c r="I28" s="5">
        <v>806</v>
      </c>
      <c r="J28" s="5">
        <v>0.36535800000000002</v>
      </c>
      <c r="K28" s="6">
        <v>1.2347E-2</v>
      </c>
    </row>
    <row r="29" spans="2:48" x14ac:dyDescent="0.55000000000000004">
      <c r="C29" s="11" t="s">
        <v>14</v>
      </c>
      <c r="D29" s="15">
        <v>2.9662000000000001E-2</v>
      </c>
      <c r="E29" s="6">
        <v>2.6809999999999998E-3</v>
      </c>
      <c r="F29" s="15">
        <v>507</v>
      </c>
      <c r="G29" s="5">
        <v>3.8522000000000001E-2</v>
      </c>
      <c r="H29" s="6">
        <v>2.715E-3</v>
      </c>
      <c r="I29" s="5">
        <v>807</v>
      </c>
      <c r="J29" s="5">
        <v>0.39154</v>
      </c>
      <c r="K29" s="6">
        <v>1.2326E-2</v>
      </c>
    </row>
    <row r="30" spans="2:48" x14ac:dyDescent="0.55000000000000004">
      <c r="C30" s="11" t="s">
        <v>15</v>
      </c>
      <c r="D30" s="15">
        <v>3.1838999999999999E-2</v>
      </c>
      <c r="E30" s="6">
        <v>1.573E-3</v>
      </c>
      <c r="F30" s="15">
        <v>508</v>
      </c>
      <c r="G30" s="5">
        <v>2.9208999999999999E-2</v>
      </c>
      <c r="H30" s="6">
        <v>2.7560000000000002E-3</v>
      </c>
      <c r="I30" s="5">
        <v>808</v>
      </c>
      <c r="J30" s="5">
        <v>0.36998599999999998</v>
      </c>
      <c r="K30" s="6">
        <v>9.3959999999999998E-3</v>
      </c>
    </row>
    <row r="31" spans="2:48" x14ac:dyDescent="0.55000000000000004">
      <c r="C31" s="11" t="s">
        <v>16</v>
      </c>
      <c r="D31" s="15">
        <v>2.9273E-2</v>
      </c>
      <c r="E31" s="6">
        <v>2.575E-3</v>
      </c>
      <c r="F31" s="15">
        <v>509</v>
      </c>
      <c r="G31" s="5">
        <v>3.4033000000000001E-2</v>
      </c>
      <c r="H31" s="6">
        <v>3.2299999999999998E-3</v>
      </c>
      <c r="I31" s="5">
        <v>809</v>
      </c>
      <c r="J31" s="5">
        <v>0.384801</v>
      </c>
      <c r="K31" s="6">
        <v>1.0925000000000001E-2</v>
      </c>
    </row>
    <row r="32" spans="2:48" x14ac:dyDescent="0.55000000000000004">
      <c r="C32" s="11" t="s">
        <v>17</v>
      </c>
      <c r="D32" s="15">
        <v>2.7743E-2</v>
      </c>
      <c r="E32" s="6">
        <v>2.5140000000000002E-3</v>
      </c>
      <c r="F32" s="15">
        <v>510</v>
      </c>
      <c r="G32" s="5">
        <v>3.8189000000000001E-2</v>
      </c>
      <c r="H32" s="6">
        <v>3.3370000000000001E-3</v>
      </c>
      <c r="I32" s="5">
        <v>810</v>
      </c>
      <c r="J32" s="5">
        <v>0.29638500000000001</v>
      </c>
      <c r="K32" s="6">
        <v>8.4019999999999997E-3</v>
      </c>
    </row>
    <row r="33" spans="3:11" x14ac:dyDescent="0.55000000000000004">
      <c r="C33" s="11" t="s">
        <v>18</v>
      </c>
      <c r="D33" s="15">
        <v>3.3730999999999997E-2</v>
      </c>
      <c r="E33" s="6">
        <v>2.862E-3</v>
      </c>
      <c r="F33" s="15">
        <v>511</v>
      </c>
      <c r="G33" s="5">
        <v>3.1690999999999997E-2</v>
      </c>
      <c r="H33" s="6">
        <v>2.7659999999999998E-3</v>
      </c>
      <c r="I33" s="5">
        <v>811</v>
      </c>
      <c r="J33" s="5">
        <v>0.24878700000000001</v>
      </c>
      <c r="K33" s="6">
        <v>6.9899999999999997E-3</v>
      </c>
    </row>
    <row r="34" spans="3:11" x14ac:dyDescent="0.55000000000000004">
      <c r="C34" s="11" t="s">
        <v>19</v>
      </c>
      <c r="D34" s="15">
        <v>3.2884999999999998E-2</v>
      </c>
      <c r="E34" s="6">
        <v>2.6749999999999999E-3</v>
      </c>
      <c r="F34" s="15">
        <v>512</v>
      </c>
      <c r="G34" s="5">
        <v>3.4396000000000003E-2</v>
      </c>
      <c r="H34" s="6">
        <v>2.771E-3</v>
      </c>
      <c r="I34" s="5">
        <v>812</v>
      </c>
      <c r="J34" s="5">
        <v>0.354935</v>
      </c>
      <c r="K34" s="6">
        <v>9.7450000000000002E-3</v>
      </c>
    </row>
    <row r="35" spans="3:11" ht="14.7" thickBot="1" x14ac:dyDescent="0.6">
      <c r="C35" s="11" t="s">
        <v>20</v>
      </c>
      <c r="D35" s="15">
        <v>3.1142E-2</v>
      </c>
      <c r="E35" s="6">
        <v>2.6740000000000002E-3</v>
      </c>
      <c r="F35" s="15">
        <v>513</v>
      </c>
      <c r="G35" s="5">
        <v>3.7569999999999999E-2</v>
      </c>
      <c r="H35" s="6">
        <v>3.1310000000000001E-3</v>
      </c>
      <c r="I35" s="5">
        <v>813</v>
      </c>
      <c r="J35" s="5">
        <v>0.242394</v>
      </c>
      <c r="K35" s="6">
        <v>6.1749999999999999E-3</v>
      </c>
    </row>
    <row r="36" spans="3:11" x14ac:dyDescent="0.55000000000000004">
      <c r="C36" s="10" t="s">
        <v>2</v>
      </c>
      <c r="D36" s="2">
        <f>SUM(D24:D35)/12</f>
        <v>2.9723416666666665E-2</v>
      </c>
      <c r="E36" s="4">
        <f>SUM(E24:E35)/12</f>
        <v>2.612416666666667E-3</v>
      </c>
      <c r="F36" s="2" t="s">
        <v>2</v>
      </c>
      <c r="G36" s="3">
        <f>SUM(G24:G35)/12</f>
        <v>3.6587166666666664E-2</v>
      </c>
      <c r="H36" s="4">
        <f>SUM(H24:H35)/12</f>
        <v>3.1579999999999998E-3</v>
      </c>
      <c r="I36" s="3" t="s">
        <v>2</v>
      </c>
      <c r="J36" s="3">
        <f>SUM(J24:J35)/12</f>
        <v>0.34193741666666666</v>
      </c>
      <c r="K36" s="4">
        <f>SUM(K24:K35)/12</f>
        <v>9.9749166666666684E-3</v>
      </c>
    </row>
    <row r="37" spans="3:11" ht="14.7" thickBot="1" x14ac:dyDescent="0.6">
      <c r="C37" s="12" t="s">
        <v>3</v>
      </c>
      <c r="D37" s="7">
        <f>STDEV(D24:D35)</f>
        <v>2.19703260448076E-3</v>
      </c>
      <c r="E37" s="9">
        <f>STDEV(E24:E35)</f>
        <v>3.509904060676234E-4</v>
      </c>
      <c r="F37" s="7" t="s">
        <v>3</v>
      </c>
      <c r="G37" s="8">
        <f>STDEV(G24:G35)</f>
        <v>6.1594469768483841E-3</v>
      </c>
      <c r="H37" s="9">
        <f>STDEV(H24:H35)</f>
        <v>7.1543502341391745E-4</v>
      </c>
      <c r="I37" s="8" t="s">
        <v>3</v>
      </c>
      <c r="J37" s="8">
        <f>STDEV(J24:J35)</f>
        <v>5.2818419542735605E-2</v>
      </c>
      <c r="K37" s="9">
        <f>STDEV(K24:K35)</f>
        <v>2.0120699182833101E-3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2019-10-12T10:58:05Z</dcterms:created>
  <dcterms:modified xsi:type="dcterms:W3CDTF">2019-12-25T12:36:03Z</dcterms:modified>
</cp:coreProperties>
</file>