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hna\eclipse-workspace\ExperimentInfrastructure\Experimental_Results\Experiment_37(TYPE=Summary)\"/>
    </mc:Choice>
  </mc:AlternateContent>
  <xr:revisionPtr revIDLastSave="0" documentId="13_ncr:1_{A353F5B0-0ABC-4834-BAA1-3114CB0E854A}" xr6:coauthVersionLast="37" xr6:coauthVersionMax="37" xr10:uidLastSave="{00000000-0000-0000-0000-000000000000}"/>
  <bookViews>
    <workbookView xWindow="0" yWindow="0" windowWidth="18870" windowHeight="9450" xr2:uid="{319B0280-5984-4242-9B07-F818E6C548E9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6" i="1"/>
  <c r="AG5" i="1" l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4" i="1"/>
</calcChain>
</file>

<file path=xl/sharedStrings.xml><?xml version="1.0" encoding="utf-8"?>
<sst xmlns="http://schemas.openxmlformats.org/spreadsheetml/2006/main" count="155" uniqueCount="118">
  <si>
    <t>Mutation Testing Results</t>
  </si>
  <si>
    <t>Subject Program</t>
  </si>
  <si>
    <t>Killed Mutants</t>
  </si>
  <si>
    <t>Survived Mutants</t>
  </si>
  <si>
    <t>Mutation Score</t>
  </si>
  <si>
    <t>C_n</t>
  </si>
  <si>
    <t>C_n_minus</t>
  </si>
  <si>
    <t>C_n_plus</t>
  </si>
  <si>
    <t>CramerVonMises</t>
  </si>
  <si>
    <t>Cressie2</t>
  </si>
  <si>
    <t>D_n_minus</t>
  </si>
  <si>
    <t>D_n_plus</t>
  </si>
  <si>
    <t>Greenwood</t>
  </si>
  <si>
    <t>HegazyGreen_T_1</t>
  </si>
  <si>
    <t>HegazyGreen_T_2</t>
  </si>
  <si>
    <t>K_n</t>
  </si>
  <si>
    <t>Pardo</t>
  </si>
  <si>
    <t>QuesenberryMiller</t>
  </si>
  <si>
    <t>Swartz</t>
  </si>
  <si>
    <t>T_1</t>
  </si>
  <si>
    <t>T_2</t>
  </si>
  <si>
    <t>V_n</t>
  </si>
  <si>
    <t>WatsonsU_2</t>
  </si>
  <si>
    <t>False Positive Results</t>
  </si>
  <si>
    <t>False Positive Occurred</t>
  </si>
  <si>
    <t>Mutant</t>
  </si>
  <si>
    <t>Statistic</t>
  </si>
  <si>
    <t>PValue</t>
  </si>
  <si>
    <t>Significant at 5e-06</t>
  </si>
  <si>
    <t>HegazyGreen_T_2.Mutants.HegazyGreen_T_2.Mutant_10</t>
  </si>
  <si>
    <t>HegazyGreen_T_2.Mutants.HegazyGreen_T_2.Mutant_11</t>
  </si>
  <si>
    <t>HegazyGreen_T_2.Mutants.HegazyGreen_T_2.Mutant_13</t>
  </si>
  <si>
    <t>HegazyGreen_T_2.Mutants.HegazyGreen_T_2.Mutant_14</t>
  </si>
  <si>
    <t>HegazyGreen_T_2.Mutants.HegazyGreen_T_2.Mutant_15</t>
  </si>
  <si>
    <t>HegazyGreen_T_2.Mutants.HegazyGreen_T_2.Mutant_16</t>
  </si>
  <si>
    <t>HegazyGreen_T_2.Mutants.HegazyGreen_T_2.Mutant_17</t>
  </si>
  <si>
    <t>HegazyGreen_T_2.Mutants.HegazyGreen_T_2.Mutant_18</t>
  </si>
  <si>
    <t>HegazyGreen_T_2.Mutants.HegazyGreen_T_2.Mutant_20</t>
  </si>
  <si>
    <t>HegazyGreen_T_2.Mutants.HegazyGreen_T_2.Mutant_21</t>
  </si>
  <si>
    <t>HegazyGreen_T_2.Mutants.HegazyGreen_T_2.Mutant_22</t>
  </si>
  <si>
    <t>HegazyGreen_T_2.Mutants.HegazyGreen_T_2.Mutant_23</t>
  </si>
  <si>
    <t>HegazyGreen_T_2.Mutants.HegazyGreen_T_2.Mutant_24</t>
  </si>
  <si>
    <t>HegazyGreen_T_2.Mutants.HegazyGreen_T_2.Mutant_25</t>
  </si>
  <si>
    <t>HegazyGreen_T_2.Mutants.HegazyGreen_T_2.Mutant_3</t>
  </si>
  <si>
    <t>HegazyGreen_T_2.Mutants.HegazyGreen_T_2.Mutant_5</t>
  </si>
  <si>
    <t>HegazyGreen_T_2.Mutants.HegazyGreen_T_2.Mutant_7</t>
  </si>
  <si>
    <t>Original_Program</t>
  </si>
  <si>
    <t>Hegazy Green T2</t>
  </si>
  <si>
    <t>Pardo.Mutants.Pardo.Mutant_12</t>
  </si>
  <si>
    <t>Pardo.Mutants.Pardo.Mutant_13</t>
  </si>
  <si>
    <t>Pardo.Mutants.Pardo.Mutant_14</t>
  </si>
  <si>
    <t>Pardo.Mutants.Pardo.Mutant_17</t>
  </si>
  <si>
    <t>Pardo.Mutants.Pardo.Mutant_18</t>
  </si>
  <si>
    <t>Pardo.Mutants.Pardo.Mutant_19</t>
  </si>
  <si>
    <t>Pardo.Mutants.Pardo.Mutant_20</t>
  </si>
  <si>
    <t>Pardo.Mutants.Pardo.Mutant_22</t>
  </si>
  <si>
    <t>Pardo.Mutants.Pardo.Mutant_23</t>
  </si>
  <si>
    <t>Pardo.Mutants.Pardo.Mutant_24</t>
  </si>
  <si>
    <t>Pardo.Mutants.Pardo.Mutant_25</t>
  </si>
  <si>
    <t>Pardo.Mutants.Pardo.Mutant_28</t>
  </si>
  <si>
    <t>Pardo.Mutants.Pardo.Mutant_30</t>
  </si>
  <si>
    <t>Pardo.Mutants.Pardo.Mutant_4</t>
  </si>
  <si>
    <t>Pardo.Mutants.Pardo.Mutant_5</t>
  </si>
  <si>
    <t>Pardo.Mutants.Pardo.Mutant_7</t>
  </si>
  <si>
    <t>Pardo.Mutants.Pardo.Mutant_8</t>
  </si>
  <si>
    <t>QuesenberryMiller.Mutants.QuesenberryMiller.Mutant_11</t>
  </si>
  <si>
    <t>QuesenberryMiller.Mutants.QuesenberryMiller.Mutant_12</t>
  </si>
  <si>
    <t>QuesenberryMiller.Mutants.QuesenberryMiller.Mutant_15</t>
  </si>
  <si>
    <t>QuesenberryMiller.Mutants.QuesenberryMiller.Mutant_16</t>
  </si>
  <si>
    <t>QuesenberryMiller.Mutants.QuesenberryMiller.Mutant_18</t>
  </si>
  <si>
    <t>QuesenberryMiller.Mutants.QuesenberryMiller.Mutant_19</t>
  </si>
  <si>
    <t>QuesenberryMiller.Mutants.QuesenberryMiller.Mutant_20</t>
  </si>
  <si>
    <t>QuesenberryMiller.Mutants.QuesenberryMiller.Mutant_22</t>
  </si>
  <si>
    <t>QuesenberryMiller.Mutants.QuesenberryMiller.Mutant_24</t>
  </si>
  <si>
    <t>QuesenberryMiller.Mutants.QuesenberryMiller.Mutant_25</t>
  </si>
  <si>
    <t>QuesenberryMiller.Mutants.QuesenberryMiller.Mutant_26</t>
  </si>
  <si>
    <t>QuesenberryMiller.Mutants.QuesenberryMiller.Mutant_3</t>
  </si>
  <si>
    <t>QuesenberryMiller.Mutants.QuesenberryMiller.Mutant_31</t>
  </si>
  <si>
    <t>QuesenberryMiller.Mutants.QuesenberryMiller.Mutant_34</t>
  </si>
  <si>
    <t>QuesenberryMiller.Mutants.QuesenberryMiller.Mutant_35</t>
  </si>
  <si>
    <t>QuesenberryMiller.Mutants.QuesenberryMiller.Mutant_37</t>
  </si>
  <si>
    <t>QuesenberryMiller.Mutants.QuesenberryMiller.Mutant_38</t>
  </si>
  <si>
    <t>QuesenberryMiller.Mutants.QuesenberryMiller.Mutant_40</t>
  </si>
  <si>
    <t>QuesenberryMiller.Mutants.QuesenberryMiller.Mutant_41</t>
  </si>
  <si>
    <t>QuesenberryMiller.Mutants.QuesenberryMiller.Mutant_44</t>
  </si>
  <si>
    <t>QuesenberryMiller.Mutants.QuesenberryMiller.Mutant_45</t>
  </si>
  <si>
    <t>QuesenberryMiller.Mutants.QuesenberryMiller.Mutant_46</t>
  </si>
  <si>
    <t>QuesenberryMiller.Mutants.QuesenberryMiller.Mutant_48</t>
  </si>
  <si>
    <t>QuesenberryMiller.Mutants.QuesenberryMiller.Mutant_49</t>
  </si>
  <si>
    <t>QuesenberryMiller.Mutants.QuesenberryMiller.Mutant_5</t>
  </si>
  <si>
    <t>QuesenberryMiller.Mutants.QuesenberryMiller.Mutant_8</t>
  </si>
  <si>
    <t>QuesenberryMiller.Mutants.QuesenberryMiller.Mutant_9</t>
  </si>
  <si>
    <t>Swartz.Mutants.Swartz.Mutant_10</t>
  </si>
  <si>
    <t>Swartz.Mutants.Swartz.Mutant_11</t>
  </si>
  <si>
    <t>Swartz.Mutants.Swartz.Mutant_12</t>
  </si>
  <si>
    <t>Swartz.Mutants.Swartz.Mutant_13</t>
  </si>
  <si>
    <t>Swartz.Mutants.Swartz.Mutant_14</t>
  </si>
  <si>
    <t>Swartz.Mutants.Swartz.Mutant_15</t>
  </si>
  <si>
    <t>Swartz.Mutants.Swartz.Mutant_16</t>
  </si>
  <si>
    <t>Swartz.Mutants.Swartz.Mutant_17</t>
  </si>
  <si>
    <t>Swartz.Mutants.Swartz.Mutant_18</t>
  </si>
  <si>
    <t>Swartz.Mutants.Swartz.Mutant_20</t>
  </si>
  <si>
    <t>Swartz.Mutants.Swartz.Mutant_21</t>
  </si>
  <si>
    <t>Swartz.Mutants.Swartz.Mutant_22</t>
  </si>
  <si>
    <t>Swartz.Mutants.Swartz.Mutant_23</t>
  </si>
  <si>
    <t>Swartz.Mutants.Swartz.Mutant_24</t>
  </si>
  <si>
    <t>Swartz.Mutants.Swartz.Mutant_25</t>
  </si>
  <si>
    <t>Swartz.Mutants.Swartz.Mutant_26</t>
  </si>
  <si>
    <t>Swartz.Mutants.Swartz.Mutant_27</t>
  </si>
  <si>
    <t>Swartz.Mutants.Swartz.Mutant_28</t>
  </si>
  <si>
    <t>Swartz.Mutants.Swartz.Mutant_3</t>
  </si>
  <si>
    <t>Swartz.Mutants.Swartz.Mutant_30</t>
  </si>
  <si>
    <t>Swartz.Mutants.Swartz.Mutant_31</t>
  </si>
  <si>
    <t>Swartz.Mutants.Swartz.Mutant_33</t>
  </si>
  <si>
    <t>Swartz.Mutants.Swartz.Mutant_5</t>
  </si>
  <si>
    <t>Swartz.Mutants.Swartz.Mutant_8</t>
  </si>
  <si>
    <t>Swartz.Mutants.Swartz.Mutant_9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</si>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</sst>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rgb="FF00000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1" fontId="1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10936132983376"/>
          <c:y val="1.1018525596921744E-2"/>
          <c:w val="0.723668416447944"/>
          <c:h val="0.862062329587442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Sheet1!$B$25</c:f>
              <c:strCache>
                <c:ptCount val="1"/>
                <c:pt idx="0">
                  <c:v>Killed Mutants</c:v>
                </c:pt>
              </c:strCache>
            </c:strRef>
          </c:tx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Sheet1!$A$26:$A$43</c:f>
              <c:strCache>
                <c:ptCount val="18"/>
                <c:pt idx="0">
                  <c:v>C_n</c:v>
                </c:pt>
                <c:pt idx="1">
                  <c:v>C_n_minus</c:v>
                </c:pt>
                <c:pt idx="2">
                  <c:v>C_n_plus</c:v>
                </c:pt>
                <c:pt idx="3">
                  <c:v>CramerVonMises</c:v>
                </c:pt>
                <c:pt idx="4">
                  <c:v>Cressie2</c:v>
                </c:pt>
                <c:pt idx="5">
                  <c:v>D_n_minus</c:v>
                </c:pt>
                <c:pt idx="6">
                  <c:v>D_n_plus</c:v>
                </c:pt>
                <c:pt idx="7">
                  <c:v>Greenwood</c:v>
                </c:pt>
                <c:pt idx="8">
                  <c:v>HegazyGreen_T_1</c:v>
                </c:pt>
                <c:pt idx="9">
                  <c:v>HegazyGreen_T_2</c:v>
                </c:pt>
                <c:pt idx="10">
                  <c:v>K_n</c:v>
                </c:pt>
                <c:pt idx="11">
                  <c:v>Pardo</c:v>
                </c:pt>
                <c:pt idx="12">
                  <c:v>QuesenberryMiller</c:v>
                </c:pt>
                <c:pt idx="13">
                  <c:v>Swartz</c:v>
                </c:pt>
                <c:pt idx="14">
                  <c:v>T_1</c:v>
                </c:pt>
                <c:pt idx="15">
                  <c:v>T_2</c:v>
                </c:pt>
                <c:pt idx="16">
                  <c:v>V_n</c:v>
                </c:pt>
                <c:pt idx="17">
                  <c:v>WatsonsU_2</c:v>
                </c:pt>
              </c:strCache>
            </c:strRef>
          </c:cat>
          <c:val>
            <c:numRef>
              <c:f>Sheet1!$B$26:$B$43</c:f>
              <c:numCache>
                <c:formatCode>General</c:formatCode>
                <c:ptCount val="18"/>
                <c:pt idx="0">
                  <c:v>14</c:v>
                </c:pt>
                <c:pt idx="1">
                  <c:v>7</c:v>
                </c:pt>
                <c:pt idx="2">
                  <c:v>8</c:v>
                </c:pt>
                <c:pt idx="3">
                  <c:v>18</c:v>
                </c:pt>
                <c:pt idx="4">
                  <c:v>15</c:v>
                </c:pt>
                <c:pt idx="5">
                  <c:v>9</c:v>
                </c:pt>
                <c:pt idx="6">
                  <c:v>7</c:v>
                </c:pt>
                <c:pt idx="7">
                  <c:v>16</c:v>
                </c:pt>
                <c:pt idx="8">
                  <c:v>14</c:v>
                </c:pt>
                <c:pt idx="9">
                  <c:v>16</c:v>
                </c:pt>
                <c:pt idx="10">
                  <c:v>14</c:v>
                </c:pt>
                <c:pt idx="11">
                  <c:v>17</c:v>
                </c:pt>
                <c:pt idx="12">
                  <c:v>27</c:v>
                </c:pt>
                <c:pt idx="13">
                  <c:v>25</c:v>
                </c:pt>
                <c:pt idx="14">
                  <c:v>12</c:v>
                </c:pt>
                <c:pt idx="15">
                  <c:v>15</c:v>
                </c:pt>
                <c:pt idx="16">
                  <c:v>14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7-4E61-857B-AE9E5B227F0E}"/>
            </c:ext>
          </c:extLst>
        </c:ser>
        <c:ser>
          <c:idx val="1"/>
          <c:order val="1"/>
          <c:tx>
            <c:strRef>
              <c:f>Sheet1!$C$25</c:f>
              <c:strCache>
                <c:ptCount val="1"/>
                <c:pt idx="0">
                  <c:v>Survived Mutants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Sheet1!$A$26:$A$43</c:f>
              <c:strCache>
                <c:ptCount val="18"/>
                <c:pt idx="0">
                  <c:v>C_n</c:v>
                </c:pt>
                <c:pt idx="1">
                  <c:v>C_n_minus</c:v>
                </c:pt>
                <c:pt idx="2">
                  <c:v>C_n_plus</c:v>
                </c:pt>
                <c:pt idx="3">
                  <c:v>CramerVonMises</c:v>
                </c:pt>
                <c:pt idx="4">
                  <c:v>Cressie2</c:v>
                </c:pt>
                <c:pt idx="5">
                  <c:v>D_n_minus</c:v>
                </c:pt>
                <c:pt idx="6">
                  <c:v>D_n_plus</c:v>
                </c:pt>
                <c:pt idx="7">
                  <c:v>Greenwood</c:v>
                </c:pt>
                <c:pt idx="8">
                  <c:v>HegazyGreen_T_1</c:v>
                </c:pt>
                <c:pt idx="9">
                  <c:v>HegazyGreen_T_2</c:v>
                </c:pt>
                <c:pt idx="10">
                  <c:v>K_n</c:v>
                </c:pt>
                <c:pt idx="11">
                  <c:v>Pardo</c:v>
                </c:pt>
                <c:pt idx="12">
                  <c:v>QuesenberryMiller</c:v>
                </c:pt>
                <c:pt idx="13">
                  <c:v>Swartz</c:v>
                </c:pt>
                <c:pt idx="14">
                  <c:v>T_1</c:v>
                </c:pt>
                <c:pt idx="15">
                  <c:v>T_2</c:v>
                </c:pt>
                <c:pt idx="16">
                  <c:v>V_n</c:v>
                </c:pt>
                <c:pt idx="17">
                  <c:v>WatsonsU_2</c:v>
                </c:pt>
              </c:strCache>
            </c:strRef>
          </c:cat>
          <c:val>
            <c:numRef>
              <c:f>Sheet1!$C$26:$C$43</c:f>
              <c:numCache>
                <c:formatCode>General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67-4E61-857B-AE9E5B227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2951240"/>
        <c:axId val="712951568"/>
      </c:barChart>
      <c:catAx>
        <c:axId val="7129512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12951568"/>
        <c:crosses val="autoZero"/>
        <c:auto val="1"/>
        <c:lblAlgn val="ctr"/>
        <c:lblOffset val="100"/>
        <c:noMultiLvlLbl val="0"/>
      </c:catAx>
      <c:valAx>
        <c:axId val="712951568"/>
        <c:scaling>
          <c:orientation val="minMax"/>
          <c:max val="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Mutants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95124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10605861767279"/>
          <c:y val="0.95631037382463113"/>
          <c:w val="0.45556790662936392"/>
          <c:h val="4.36896261753688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109537</xdr:colOff>
      <xdr:row>23</xdr:row>
      <xdr:rowOff>28574</xdr:rowOff>
    </xdr:from>
    <xdr:to>
      <xdr:col>14</xdr:col>
      <xdr:colOff>414337</xdr:colOff>
      <xdr:row>48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22236C-8924-44A5-9EA1-2C5503DC1F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136734</xdr:colOff>
      <xdr:row>36</xdr:row>
      <xdr:rowOff>186945</xdr:rowOff>
    </xdr:from>
    <xdr:ext cx="522000" cy="21960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3671E9E-71DC-4631-B731-6D2988F2A2CA}"/>
            </a:ext>
          </a:extLst>
        </xdr:cNvPr>
        <xdr:cNvSpPr txBox="1"/>
      </xdr:nvSpPr>
      <xdr:spPr>
        <a:xfrm>
          <a:off x="5001811" y="7044945"/>
          <a:ext cx="522000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en-GB" sz="1000"/>
            <a:t> </a:t>
          </a:r>
        </a:p>
      </xdr:txBody>
    </xdr:sp>
    <xdr:clientData/>
  </xdr:oneCellAnchor>
  <xdr:twoCellAnchor>
    <xdr:from>
      <xdr:col>8</xdr:col>
      <xdr:colOff>137147</xdr:colOff>
      <xdr:row>38</xdr:row>
      <xdr:rowOff>38118</xdr:rowOff>
    </xdr:from>
    <xdr:to>
      <xdr:col>9</xdr:col>
      <xdr:colOff>54029</xdr:colOff>
      <xdr:row>39</xdr:row>
      <xdr:rowOff>67218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2B4ADF6-F4E3-420F-87B5-A4223A8B10DA}"/>
            </a:ext>
          </a:extLst>
        </xdr:cNvPr>
        <xdr:cNvSpPr txBox="1"/>
      </xdr:nvSpPr>
      <xdr:spPr>
        <a:xfrm>
          <a:off x="5002224" y="7277118"/>
          <a:ext cx="525017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141591</xdr:colOff>
      <xdr:row>24</xdr:row>
      <xdr:rowOff>157288</xdr:rowOff>
    </xdr:from>
    <xdr:to>
      <xdr:col>9</xdr:col>
      <xdr:colOff>59972</xdr:colOff>
      <xdr:row>25</xdr:row>
      <xdr:rowOff>186388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80CCFD1-2608-4E8B-8457-4C63763A82FD}"/>
            </a:ext>
          </a:extLst>
        </xdr:cNvPr>
        <xdr:cNvSpPr txBox="1"/>
      </xdr:nvSpPr>
      <xdr:spPr>
        <a:xfrm>
          <a:off x="5006668" y="4729288"/>
          <a:ext cx="5265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133931</xdr:colOff>
      <xdr:row>40</xdr:row>
      <xdr:rowOff>112392</xdr:rowOff>
    </xdr:from>
    <xdr:to>
      <xdr:col>9</xdr:col>
      <xdr:colOff>47796</xdr:colOff>
      <xdr:row>41</xdr:row>
      <xdr:rowOff>141492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FF6CACA-53CE-47CE-A30C-E72DC4FDC2BD}"/>
            </a:ext>
          </a:extLst>
        </xdr:cNvPr>
        <xdr:cNvSpPr txBox="1"/>
      </xdr:nvSpPr>
      <xdr:spPr>
        <a:xfrm>
          <a:off x="4999008" y="7732392"/>
          <a:ext cx="522000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140364</xdr:colOff>
      <xdr:row>23</xdr:row>
      <xdr:rowOff>113734</xdr:rowOff>
    </xdr:from>
    <xdr:to>
      <xdr:col>9</xdr:col>
      <xdr:colOff>58745</xdr:colOff>
      <xdr:row>24</xdr:row>
      <xdr:rowOff>142834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894BADF-275D-486D-B13A-7A3E74864C91}"/>
            </a:ext>
          </a:extLst>
        </xdr:cNvPr>
        <xdr:cNvSpPr txBox="1"/>
      </xdr:nvSpPr>
      <xdr:spPr>
        <a:xfrm>
          <a:off x="5005441" y="4495234"/>
          <a:ext cx="5265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128928</xdr:colOff>
      <xdr:row>41</xdr:row>
      <xdr:rowOff>155208</xdr:rowOff>
    </xdr:from>
    <xdr:to>
      <xdr:col>9</xdr:col>
      <xdr:colOff>42793</xdr:colOff>
      <xdr:row>42</xdr:row>
      <xdr:rowOff>184308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67B5BCD0-BAC3-4A2D-BA94-5726145FEC25}"/>
            </a:ext>
          </a:extLst>
        </xdr:cNvPr>
        <xdr:cNvSpPr txBox="1"/>
      </xdr:nvSpPr>
      <xdr:spPr>
        <a:xfrm>
          <a:off x="4994005" y="7965708"/>
          <a:ext cx="522000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126684</xdr:colOff>
      <xdr:row>43</xdr:row>
      <xdr:rowOff>9444</xdr:rowOff>
    </xdr:from>
    <xdr:to>
      <xdr:col>9</xdr:col>
      <xdr:colOff>42650</xdr:colOff>
      <xdr:row>44</xdr:row>
      <xdr:rowOff>38544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D9275E7-3CF4-43B8-94DF-157499FCB610}"/>
            </a:ext>
          </a:extLst>
        </xdr:cNvPr>
        <xdr:cNvSpPr txBox="1"/>
      </xdr:nvSpPr>
      <xdr:spPr>
        <a:xfrm>
          <a:off x="4991761" y="8200944"/>
          <a:ext cx="524101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123782</xdr:colOff>
      <xdr:row>44</xdr:row>
      <xdr:rowOff>50532</xdr:rowOff>
    </xdr:from>
    <xdr:to>
      <xdr:col>9</xdr:col>
      <xdr:colOff>37647</xdr:colOff>
      <xdr:row>45</xdr:row>
      <xdr:rowOff>79632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C5458C3-CEC3-42BB-8FBC-E0B8CA62A81C}"/>
            </a:ext>
          </a:extLst>
        </xdr:cNvPr>
        <xdr:cNvSpPr txBox="1"/>
      </xdr:nvSpPr>
      <xdr:spPr>
        <a:xfrm>
          <a:off x="4988859" y="8432532"/>
          <a:ext cx="522000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142022</xdr:colOff>
      <xdr:row>32</xdr:row>
      <xdr:rowOff>23581</xdr:rowOff>
    </xdr:from>
    <xdr:to>
      <xdr:col>9</xdr:col>
      <xdr:colOff>56803</xdr:colOff>
      <xdr:row>33</xdr:row>
      <xdr:rowOff>52681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79209A6-5D34-4FC4-AAF5-C4DC54576C91}"/>
            </a:ext>
          </a:extLst>
        </xdr:cNvPr>
        <xdr:cNvSpPr txBox="1"/>
      </xdr:nvSpPr>
      <xdr:spPr>
        <a:xfrm>
          <a:off x="5007099" y="6119581"/>
          <a:ext cx="5229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137149</xdr:colOff>
      <xdr:row>27</xdr:row>
      <xdr:rowOff>48545</xdr:rowOff>
    </xdr:from>
    <xdr:to>
      <xdr:col>9</xdr:col>
      <xdr:colOff>55530</xdr:colOff>
      <xdr:row>28</xdr:row>
      <xdr:rowOff>77645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DAD288B3-2396-4D62-82A7-E9E941706B48}"/>
            </a:ext>
          </a:extLst>
        </xdr:cNvPr>
        <xdr:cNvSpPr txBox="1"/>
      </xdr:nvSpPr>
      <xdr:spPr>
        <a:xfrm>
          <a:off x="5002226" y="5192045"/>
          <a:ext cx="5265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139009</xdr:colOff>
      <xdr:row>26</xdr:row>
      <xdr:rowOff>8567</xdr:rowOff>
    </xdr:from>
    <xdr:to>
      <xdr:col>9</xdr:col>
      <xdr:colOff>57390</xdr:colOff>
      <xdr:row>27</xdr:row>
      <xdr:rowOff>37667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2204581D-4E68-4751-8795-24BBEC1A5FAC}"/>
            </a:ext>
          </a:extLst>
        </xdr:cNvPr>
        <xdr:cNvSpPr txBox="1"/>
      </xdr:nvSpPr>
      <xdr:spPr>
        <a:xfrm>
          <a:off x="5004086" y="4961567"/>
          <a:ext cx="5265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138413</xdr:colOff>
      <xdr:row>34</xdr:row>
      <xdr:rowOff>104946</xdr:rowOff>
    </xdr:from>
    <xdr:to>
      <xdr:col>9</xdr:col>
      <xdr:colOff>53194</xdr:colOff>
      <xdr:row>35</xdr:row>
      <xdr:rowOff>134046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E65445F-361C-47C0-B420-868A7B4DCE9D}"/>
            </a:ext>
          </a:extLst>
        </xdr:cNvPr>
        <xdr:cNvSpPr txBox="1"/>
      </xdr:nvSpPr>
      <xdr:spPr>
        <a:xfrm>
          <a:off x="5003490" y="6581946"/>
          <a:ext cx="5229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140976</xdr:colOff>
      <xdr:row>33</xdr:row>
      <xdr:rowOff>63762</xdr:rowOff>
    </xdr:from>
    <xdr:to>
      <xdr:col>9</xdr:col>
      <xdr:colOff>55757</xdr:colOff>
      <xdr:row>34</xdr:row>
      <xdr:rowOff>92862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4D655B9-F478-4976-8FCE-11668180D463}"/>
            </a:ext>
          </a:extLst>
        </xdr:cNvPr>
        <xdr:cNvSpPr txBox="1"/>
      </xdr:nvSpPr>
      <xdr:spPr>
        <a:xfrm>
          <a:off x="5006053" y="6350262"/>
          <a:ext cx="5229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137238</xdr:colOff>
      <xdr:row>35</xdr:row>
      <xdr:rowOff>143656</xdr:rowOff>
    </xdr:from>
    <xdr:to>
      <xdr:col>9</xdr:col>
      <xdr:colOff>52019</xdr:colOff>
      <xdr:row>36</xdr:row>
      <xdr:rowOff>172756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2F97ED2-0C53-491D-A2E4-25584DD5A02E}"/>
            </a:ext>
          </a:extLst>
        </xdr:cNvPr>
        <xdr:cNvSpPr txBox="1"/>
      </xdr:nvSpPr>
      <xdr:spPr>
        <a:xfrm>
          <a:off x="5002315" y="6811156"/>
          <a:ext cx="5229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G(n)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138320</xdr:colOff>
      <xdr:row>29</xdr:row>
      <xdr:rowOff>133217</xdr:rowOff>
    </xdr:from>
    <xdr:to>
      <xdr:col>9</xdr:col>
      <xdr:colOff>55201</xdr:colOff>
      <xdr:row>30</xdr:row>
      <xdr:rowOff>162317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70523D10-294B-4225-9537-2A1E433B2A48}"/>
            </a:ext>
          </a:extLst>
        </xdr:cNvPr>
        <xdr:cNvSpPr txBox="1"/>
      </xdr:nvSpPr>
      <xdr:spPr>
        <a:xfrm>
          <a:off x="5003397" y="5657717"/>
          <a:ext cx="5250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Q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132398</xdr:colOff>
      <xdr:row>39</xdr:row>
      <xdr:rowOff>70925</xdr:rowOff>
    </xdr:from>
    <xdr:to>
      <xdr:col>9</xdr:col>
      <xdr:colOff>48364</xdr:colOff>
      <xdr:row>40</xdr:row>
      <xdr:rowOff>100025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BA490B8-CE2E-4F3F-9AA1-BA33C40D950E}"/>
            </a:ext>
          </a:extLst>
        </xdr:cNvPr>
        <xdr:cNvSpPr txBox="1"/>
      </xdr:nvSpPr>
      <xdr:spPr>
        <a:xfrm>
          <a:off x="4997475" y="7500425"/>
          <a:ext cx="524101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(m)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139355</xdr:colOff>
      <xdr:row>28</xdr:row>
      <xdr:rowOff>91167</xdr:rowOff>
    </xdr:from>
    <xdr:to>
      <xdr:col>9</xdr:col>
      <xdr:colOff>56236</xdr:colOff>
      <xdr:row>29</xdr:row>
      <xdr:rowOff>120267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F1622FBB-8933-4325-9A5B-CA1ABAFD92C5}"/>
            </a:ext>
          </a:extLst>
        </xdr:cNvPr>
        <xdr:cNvSpPr txBox="1"/>
      </xdr:nvSpPr>
      <xdr:spPr>
        <a:xfrm>
          <a:off x="5004432" y="5425167"/>
          <a:ext cx="5250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n-GB" sz="1000" b="0" i="0" u="none" strike="noStrike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(n)</a:t>
          </a:r>
          <a:r>
            <a:rPr lang="en-GB" sz="1000"/>
            <a:t> </a:t>
          </a:r>
        </a:p>
      </xdr:txBody>
    </xdr:sp>
    <xdr:clientData/>
  </xdr:twoCellAnchor>
  <xdr:twoCellAnchor>
    <xdr:from>
      <xdr:col>8</xdr:col>
      <xdr:colOff>138637</xdr:colOff>
      <xdr:row>30</xdr:row>
      <xdr:rowOff>173836</xdr:rowOff>
    </xdr:from>
    <xdr:to>
      <xdr:col>9</xdr:col>
      <xdr:colOff>55518</xdr:colOff>
      <xdr:row>32</xdr:row>
      <xdr:rowOff>12436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F9CD419A-4AE9-48ED-A5E9-0450AF82777A}"/>
            </a:ext>
          </a:extLst>
        </xdr:cNvPr>
        <xdr:cNvSpPr txBox="1"/>
      </xdr:nvSpPr>
      <xdr:spPr>
        <a:xfrm>
          <a:off x="5003714" y="5888836"/>
          <a:ext cx="525016" cy="219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GB" sz="10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en-GB" sz="10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m,n</a:t>
          </a:r>
          <a:r>
            <a:rPr lang="en-GB" sz="10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CA7BA-7CA0-464F-B9E2-8CE3AC607648}">
  <dimension ref="A2:AG69"/>
  <sheetViews>
    <sheetView tabSelected="1" topLeftCell="A22" zoomScale="115" zoomScaleNormal="115" workbookViewId="0">
      <selection activeCell="D47" sqref="D47"/>
    </sheetView>
  </sheetViews>
  <sheetFormatPr defaultRowHeight="15"/>
  <cols>
    <col min="2" max="5" width="9.140625" customWidth="1"/>
  </cols>
  <sheetData>
    <row r="2" spans="1:33">
      <c r="A2" t="s">
        <v>23</v>
      </c>
      <c r="G2" t="s">
        <v>47</v>
      </c>
      <c r="N2" t="s">
        <v>16</v>
      </c>
      <c r="U2" t="s">
        <v>17</v>
      </c>
      <c r="AB2" t="s">
        <v>18</v>
      </c>
    </row>
    <row r="3" spans="1:33">
      <c r="A3" t="s">
        <v>1</v>
      </c>
      <c r="B3" t="s">
        <v>24</v>
      </c>
      <c r="G3" t="s">
        <v>25</v>
      </c>
      <c r="H3" t="s">
        <v>26</v>
      </c>
      <c r="I3" t="s">
        <v>27</v>
      </c>
      <c r="J3" t="s">
        <v>28</v>
      </c>
      <c r="N3" t="s">
        <v>25</v>
      </c>
      <c r="O3" t="s">
        <v>26</v>
      </c>
      <c r="P3" t="s">
        <v>27</v>
      </c>
      <c r="Q3" t="s">
        <v>28</v>
      </c>
      <c r="U3" t="s">
        <v>25</v>
      </c>
      <c r="V3" t="s">
        <v>26</v>
      </c>
      <c r="W3" t="s">
        <v>27</v>
      </c>
      <c r="X3" t="s">
        <v>28</v>
      </c>
      <c r="AB3" t="s">
        <v>25</v>
      </c>
      <c r="AC3" t="s">
        <v>26</v>
      </c>
      <c r="AD3" t="s">
        <v>27</v>
      </c>
      <c r="AE3" t="s">
        <v>28</v>
      </c>
    </row>
    <row r="4" spans="1:33">
      <c r="A4" t="s">
        <v>5</v>
      </c>
      <c r="B4" t="b">
        <v>0</v>
      </c>
      <c r="G4" t="s">
        <v>29</v>
      </c>
      <c r="H4">
        <v>6033088</v>
      </c>
      <c r="I4">
        <v>3.2579960252277003E-2</v>
      </c>
      <c r="J4" t="b">
        <v>0</v>
      </c>
      <c r="K4" t="b">
        <f>I4&lt;3.8921426976752E-39</f>
        <v>0</v>
      </c>
      <c r="L4" s="2" t="str">
        <f>IF(J4=K4,"Same","Different")</f>
        <v>Same</v>
      </c>
      <c r="N4" t="s">
        <v>46</v>
      </c>
      <c r="O4">
        <v>5524637</v>
      </c>
      <c r="P4" s="1">
        <v>1.09300719274052E-12</v>
      </c>
      <c r="Q4" t="b">
        <v>1</v>
      </c>
      <c r="R4" s="2" t="b">
        <f>P4&lt;1.09300719274052E-12</f>
        <v>0</v>
      </c>
      <c r="S4" s="2" t="str">
        <f>IF(Q4=R4,"Same","Different")</f>
        <v>Different</v>
      </c>
      <c r="U4" t="s">
        <v>46</v>
      </c>
      <c r="V4">
        <v>5721347</v>
      </c>
      <c r="W4" s="1">
        <v>2.08955179387564E-7</v>
      </c>
      <c r="X4" t="b">
        <v>1</v>
      </c>
      <c r="Y4" t="b">
        <f>W4&lt;2.08955179387564E-07</f>
        <v>0</v>
      </c>
      <c r="Z4" s="2" t="str">
        <f>IF(X4=Y4,"Same","Different")</f>
        <v>Different</v>
      </c>
      <c r="AA4" s="2"/>
      <c r="AB4" t="s">
        <v>46</v>
      </c>
      <c r="AC4">
        <v>5651177</v>
      </c>
      <c r="AD4" s="1">
        <v>4.1372871182094396E-9</v>
      </c>
      <c r="AE4" t="b">
        <v>1</v>
      </c>
      <c r="AF4" t="b">
        <f>AD4&lt;4.13728711820944E-09</f>
        <v>0</v>
      </c>
      <c r="AG4" s="2" t="str">
        <f>IF(AE4=AF4,"Same","Different")</f>
        <v>Different</v>
      </c>
    </row>
    <row r="5" spans="1:33">
      <c r="A5" t="s">
        <v>6</v>
      </c>
      <c r="B5" t="b">
        <v>0</v>
      </c>
      <c r="G5" t="s">
        <v>30</v>
      </c>
      <c r="H5">
        <v>95</v>
      </c>
      <c r="I5">
        <v>0</v>
      </c>
      <c r="J5" t="b">
        <v>1</v>
      </c>
      <c r="K5" t="b">
        <f t="shared" ref="K5:K21" si="0">I5&lt;3.8921426976752E-39</f>
        <v>1</v>
      </c>
      <c r="L5" s="2" t="str">
        <f t="shared" ref="L5:L21" si="1">IF(J5=K5,"Same","Different")</f>
        <v>Same</v>
      </c>
      <c r="N5" t="s">
        <v>48</v>
      </c>
      <c r="O5">
        <v>0</v>
      </c>
      <c r="P5">
        <v>0</v>
      </c>
      <c r="Q5" t="b">
        <v>1</v>
      </c>
      <c r="R5" s="2" t="b">
        <f t="shared" ref="R5:R21" si="2">P5&lt;1.09300719274052E-12</f>
        <v>1</v>
      </c>
      <c r="S5" s="2" t="str">
        <f t="shared" ref="S5:S21" si="3">IF(Q5=R5,"Same","Different")</f>
        <v>Same</v>
      </c>
      <c r="U5" t="s">
        <v>65</v>
      </c>
      <c r="V5">
        <v>2158397</v>
      </c>
      <c r="W5">
        <v>0</v>
      </c>
      <c r="X5" t="b">
        <v>1</v>
      </c>
      <c r="Y5" t="b">
        <f t="shared" ref="Y5:Y31" si="4">W5&lt;2.08955179387564E-07</f>
        <v>1</v>
      </c>
      <c r="Z5" s="2" t="str">
        <f t="shared" ref="Z5:Z31" si="5">IF(X5=Y5,"Same","Different")</f>
        <v>Same</v>
      </c>
      <c r="AB5" t="s">
        <v>92</v>
      </c>
      <c r="AC5">
        <v>1432292</v>
      </c>
      <c r="AD5">
        <v>0</v>
      </c>
      <c r="AE5" t="b">
        <v>1</v>
      </c>
      <c r="AF5" t="b">
        <f t="shared" ref="AF5:AF29" si="6">AD5&lt;4.13728711820944E-09</f>
        <v>1</v>
      </c>
      <c r="AG5" s="2" t="str">
        <f t="shared" ref="AG5:AG29" si="7">IF(AE5=AF5,"Same","Different")</f>
        <v>Same</v>
      </c>
    </row>
    <row r="6" spans="1:33">
      <c r="A6" t="s">
        <v>7</v>
      </c>
      <c r="B6" t="b">
        <v>0</v>
      </c>
      <c r="G6" t="s">
        <v>31</v>
      </c>
      <c r="H6">
        <v>0</v>
      </c>
      <c r="I6">
        <v>0</v>
      </c>
      <c r="J6" t="b">
        <v>1</v>
      </c>
      <c r="K6" t="b">
        <f t="shared" si="0"/>
        <v>1</v>
      </c>
      <c r="L6" s="2" t="str">
        <f t="shared" si="1"/>
        <v>Same</v>
      </c>
      <c r="N6" t="s">
        <v>49</v>
      </c>
      <c r="O6">
        <v>0</v>
      </c>
      <c r="P6">
        <v>0</v>
      </c>
      <c r="Q6" t="b">
        <v>1</v>
      </c>
      <c r="R6" s="2" t="b">
        <f t="shared" si="2"/>
        <v>1</v>
      </c>
      <c r="S6" s="2" t="str">
        <f t="shared" si="3"/>
        <v>Same</v>
      </c>
      <c r="U6" t="s">
        <v>66</v>
      </c>
      <c r="V6">
        <v>1915426</v>
      </c>
      <c r="W6">
        <v>0</v>
      </c>
      <c r="X6" t="b">
        <v>1</v>
      </c>
      <c r="Y6" t="b">
        <f t="shared" si="4"/>
        <v>1</v>
      </c>
      <c r="Z6" s="2" t="str">
        <f t="shared" si="5"/>
        <v>Same</v>
      </c>
      <c r="AB6" t="s">
        <v>93</v>
      </c>
      <c r="AC6">
        <v>0</v>
      </c>
      <c r="AD6">
        <v>0</v>
      </c>
      <c r="AE6" t="b">
        <v>1</v>
      </c>
      <c r="AF6" t="b">
        <f t="shared" si="6"/>
        <v>1</v>
      </c>
      <c r="AG6" s="2" t="str">
        <f t="shared" si="7"/>
        <v>Same</v>
      </c>
    </row>
    <row r="7" spans="1:33">
      <c r="A7" t="s">
        <v>8</v>
      </c>
      <c r="B7" t="b">
        <v>0</v>
      </c>
      <c r="G7" t="s">
        <v>32</v>
      </c>
      <c r="H7">
        <v>4795113</v>
      </c>
      <c r="I7" s="1">
        <v>3.6143209859819802E-46</v>
      </c>
      <c r="J7" t="b">
        <v>1</v>
      </c>
      <c r="K7" t="b">
        <f t="shared" si="0"/>
        <v>1</v>
      </c>
      <c r="L7" s="2" t="str">
        <f t="shared" si="1"/>
        <v>Same</v>
      </c>
      <c r="N7" t="s">
        <v>50</v>
      </c>
      <c r="O7">
        <v>0</v>
      </c>
      <c r="P7">
        <v>0</v>
      </c>
      <c r="Q7" t="b">
        <v>1</v>
      </c>
      <c r="R7" s="2" t="b">
        <f t="shared" si="2"/>
        <v>1</v>
      </c>
      <c r="S7" s="2" t="str">
        <f t="shared" si="3"/>
        <v>Same</v>
      </c>
      <c r="U7" t="s">
        <v>67</v>
      </c>
      <c r="V7">
        <v>0</v>
      </c>
      <c r="W7">
        <v>0</v>
      </c>
      <c r="X7" t="b">
        <v>1</v>
      </c>
      <c r="Y7" t="b">
        <f t="shared" si="4"/>
        <v>1</v>
      </c>
      <c r="Z7" s="2" t="str">
        <f t="shared" si="5"/>
        <v>Same</v>
      </c>
      <c r="AB7" t="s">
        <v>94</v>
      </c>
      <c r="AC7">
        <v>1410427</v>
      </c>
      <c r="AD7">
        <v>0</v>
      </c>
      <c r="AE7" t="b">
        <v>1</v>
      </c>
      <c r="AF7" t="b">
        <f t="shared" si="6"/>
        <v>1</v>
      </c>
      <c r="AG7" s="2" t="str">
        <f t="shared" si="7"/>
        <v>Same</v>
      </c>
    </row>
    <row r="8" spans="1:33">
      <c r="A8" t="s">
        <v>9</v>
      </c>
      <c r="B8" t="b">
        <v>0</v>
      </c>
      <c r="G8" t="s">
        <v>33</v>
      </c>
      <c r="H8">
        <v>0</v>
      </c>
      <c r="I8">
        <v>0</v>
      </c>
      <c r="J8" t="b">
        <v>1</v>
      </c>
      <c r="K8" t="b">
        <f t="shared" si="0"/>
        <v>1</v>
      </c>
      <c r="L8" s="2" t="str">
        <f t="shared" si="1"/>
        <v>Same</v>
      </c>
      <c r="N8" t="s">
        <v>51</v>
      </c>
      <c r="O8">
        <v>0</v>
      </c>
      <c r="P8">
        <v>0</v>
      </c>
      <c r="Q8" t="b">
        <v>1</v>
      </c>
      <c r="R8" s="2" t="b">
        <f t="shared" si="2"/>
        <v>1</v>
      </c>
      <c r="S8" s="2" t="str">
        <f t="shared" si="3"/>
        <v>Same</v>
      </c>
      <c r="U8" t="s">
        <v>68</v>
      </c>
      <c r="V8">
        <v>2649027</v>
      </c>
      <c r="W8" s="1">
        <v>8.6181231744242104E-273</v>
      </c>
      <c r="X8" t="b">
        <v>1</v>
      </c>
      <c r="Y8" t="b">
        <f t="shared" si="4"/>
        <v>1</v>
      </c>
      <c r="Z8" s="2" t="str">
        <f t="shared" si="5"/>
        <v>Same</v>
      </c>
      <c r="AB8" t="s">
        <v>95</v>
      </c>
      <c r="AC8">
        <v>0</v>
      </c>
      <c r="AD8">
        <v>0</v>
      </c>
      <c r="AE8" t="b">
        <v>1</v>
      </c>
      <c r="AF8" t="b">
        <f t="shared" si="6"/>
        <v>1</v>
      </c>
      <c r="AG8" s="2" t="str">
        <f t="shared" si="7"/>
        <v>Same</v>
      </c>
    </row>
    <row r="9" spans="1:33">
      <c r="A9" t="s">
        <v>10</v>
      </c>
      <c r="B9" t="b">
        <v>0</v>
      </c>
      <c r="G9" t="s">
        <v>34</v>
      </c>
      <c r="H9">
        <v>2752497</v>
      </c>
      <c r="I9" s="1">
        <v>1.8192930360663101E-257</v>
      </c>
      <c r="J9" t="b">
        <v>1</v>
      </c>
      <c r="K9" t="b">
        <f t="shared" si="0"/>
        <v>1</v>
      </c>
      <c r="L9" s="2" t="str">
        <f t="shared" si="1"/>
        <v>Same</v>
      </c>
      <c r="N9" t="s">
        <v>52</v>
      </c>
      <c r="O9">
        <v>0</v>
      </c>
      <c r="P9">
        <v>0</v>
      </c>
      <c r="Q9" t="b">
        <v>1</v>
      </c>
      <c r="R9" s="2" t="b">
        <f t="shared" si="2"/>
        <v>1</v>
      </c>
      <c r="S9" s="2" t="str">
        <f t="shared" si="3"/>
        <v>Same</v>
      </c>
      <c r="U9" t="s">
        <v>69</v>
      </c>
      <c r="V9">
        <v>0</v>
      </c>
      <c r="W9">
        <v>0</v>
      </c>
      <c r="X9" t="b">
        <v>1</v>
      </c>
      <c r="Y9" t="b">
        <f t="shared" si="4"/>
        <v>1</v>
      </c>
      <c r="Z9" s="2" t="str">
        <f t="shared" si="5"/>
        <v>Same</v>
      </c>
      <c r="AB9" t="s">
        <v>96</v>
      </c>
      <c r="AC9">
        <v>0</v>
      </c>
      <c r="AD9">
        <v>0</v>
      </c>
      <c r="AE9" t="b">
        <v>1</v>
      </c>
      <c r="AF9" t="b">
        <f t="shared" si="6"/>
        <v>1</v>
      </c>
      <c r="AG9" s="2" t="str">
        <f t="shared" si="7"/>
        <v>Same</v>
      </c>
    </row>
    <row r="10" spans="1:33">
      <c r="A10" t="s">
        <v>11</v>
      </c>
      <c r="B10" t="b">
        <v>0</v>
      </c>
      <c r="G10" t="s">
        <v>35</v>
      </c>
      <c r="H10">
        <v>0</v>
      </c>
      <c r="I10">
        <v>0</v>
      </c>
      <c r="J10" t="b">
        <v>1</v>
      </c>
      <c r="K10" t="b">
        <f t="shared" si="0"/>
        <v>1</v>
      </c>
      <c r="L10" s="2" t="str">
        <f t="shared" si="1"/>
        <v>Same</v>
      </c>
      <c r="N10" t="s">
        <v>53</v>
      </c>
      <c r="O10">
        <v>1275146</v>
      </c>
      <c r="P10">
        <v>0</v>
      </c>
      <c r="Q10" t="b">
        <v>1</v>
      </c>
      <c r="R10" s="2" t="b">
        <f t="shared" si="2"/>
        <v>1</v>
      </c>
      <c r="S10" s="2" t="str">
        <f t="shared" si="3"/>
        <v>Same</v>
      </c>
      <c r="U10" t="s">
        <v>70</v>
      </c>
      <c r="V10">
        <v>2148331</v>
      </c>
      <c r="W10">
        <v>0</v>
      </c>
      <c r="X10" t="b">
        <v>1</v>
      </c>
      <c r="Y10" t="b">
        <f t="shared" si="4"/>
        <v>1</v>
      </c>
      <c r="Z10" s="2" t="str">
        <f t="shared" si="5"/>
        <v>Same</v>
      </c>
      <c r="AB10" t="s">
        <v>97</v>
      </c>
      <c r="AC10">
        <v>0</v>
      </c>
      <c r="AD10">
        <v>0</v>
      </c>
      <c r="AE10" t="b">
        <v>1</v>
      </c>
      <c r="AF10" t="b">
        <f t="shared" si="6"/>
        <v>1</v>
      </c>
      <c r="AG10" s="2" t="str">
        <f t="shared" si="7"/>
        <v>Same</v>
      </c>
    </row>
    <row r="11" spans="1:33">
      <c r="A11" t="s">
        <v>12</v>
      </c>
      <c r="B11" t="b">
        <v>0</v>
      </c>
      <c r="G11" t="s">
        <v>36</v>
      </c>
      <c r="H11">
        <v>0</v>
      </c>
      <c r="I11">
        <v>0</v>
      </c>
      <c r="J11" t="b">
        <v>1</v>
      </c>
      <c r="K11" t="b">
        <f t="shared" si="0"/>
        <v>1</v>
      </c>
      <c r="L11" s="2" t="str">
        <f t="shared" si="1"/>
        <v>Same</v>
      </c>
      <c r="N11" t="s">
        <v>54</v>
      </c>
      <c r="O11">
        <v>0</v>
      </c>
      <c r="P11">
        <v>0</v>
      </c>
      <c r="Q11" t="b">
        <v>1</v>
      </c>
      <c r="R11" s="2" t="b">
        <f t="shared" si="2"/>
        <v>1</v>
      </c>
      <c r="S11" s="2" t="str">
        <f t="shared" si="3"/>
        <v>Same</v>
      </c>
      <c r="U11" t="s">
        <v>71</v>
      </c>
      <c r="V11">
        <v>1889162</v>
      </c>
      <c r="W11">
        <v>0</v>
      </c>
      <c r="X11" t="b">
        <v>1</v>
      </c>
      <c r="Y11" t="b">
        <f t="shared" si="4"/>
        <v>1</v>
      </c>
      <c r="Z11" s="2" t="str">
        <f t="shared" si="5"/>
        <v>Same</v>
      </c>
      <c r="AB11" t="s">
        <v>98</v>
      </c>
      <c r="AC11">
        <v>2475245</v>
      </c>
      <c r="AD11" s="1">
        <v>1.56320970333225E-299</v>
      </c>
      <c r="AE11" t="b">
        <v>1</v>
      </c>
      <c r="AF11" t="b">
        <f t="shared" si="6"/>
        <v>1</v>
      </c>
      <c r="AG11" s="2" t="str">
        <f t="shared" si="7"/>
        <v>Same</v>
      </c>
    </row>
    <row r="12" spans="1:33">
      <c r="A12" t="s">
        <v>13</v>
      </c>
      <c r="B12" t="b">
        <v>0</v>
      </c>
      <c r="G12" t="s">
        <v>37</v>
      </c>
      <c r="H12">
        <v>0</v>
      </c>
      <c r="I12">
        <v>0</v>
      </c>
      <c r="J12" t="b">
        <v>1</v>
      </c>
      <c r="K12" t="b">
        <f t="shared" si="0"/>
        <v>1</v>
      </c>
      <c r="L12" s="2" t="str">
        <f t="shared" si="1"/>
        <v>Same</v>
      </c>
      <c r="N12" t="s">
        <v>55</v>
      </c>
      <c r="O12">
        <v>0</v>
      </c>
      <c r="P12">
        <v>0</v>
      </c>
      <c r="Q12" t="b">
        <v>1</v>
      </c>
      <c r="R12" s="2" t="b">
        <f t="shared" si="2"/>
        <v>1</v>
      </c>
      <c r="S12" s="2" t="str">
        <f t="shared" si="3"/>
        <v>Same</v>
      </c>
      <c r="U12" t="s">
        <v>72</v>
      </c>
      <c r="V12">
        <v>21934</v>
      </c>
      <c r="W12">
        <v>0</v>
      </c>
      <c r="X12" t="b">
        <v>1</v>
      </c>
      <c r="Y12" t="b">
        <f t="shared" si="4"/>
        <v>1</v>
      </c>
      <c r="Z12" s="2" t="str">
        <f t="shared" si="5"/>
        <v>Same</v>
      </c>
      <c r="AB12" t="s">
        <v>99</v>
      </c>
      <c r="AC12">
        <v>800731</v>
      </c>
      <c r="AD12">
        <v>0</v>
      </c>
      <c r="AE12" t="b">
        <v>1</v>
      </c>
      <c r="AF12" t="b">
        <f t="shared" si="6"/>
        <v>1</v>
      </c>
      <c r="AG12" s="2" t="str">
        <f t="shared" si="7"/>
        <v>Same</v>
      </c>
    </row>
    <row r="13" spans="1:33">
      <c r="A13" t="s">
        <v>14</v>
      </c>
      <c r="B13" t="b">
        <v>1</v>
      </c>
      <c r="G13" t="s">
        <v>38</v>
      </c>
      <c r="H13">
        <v>373187</v>
      </c>
      <c r="I13">
        <v>0</v>
      </c>
      <c r="J13" t="b">
        <v>1</v>
      </c>
      <c r="K13" t="b">
        <f t="shared" si="0"/>
        <v>1</v>
      </c>
      <c r="L13" s="2" t="str">
        <f t="shared" si="1"/>
        <v>Same</v>
      </c>
      <c r="N13" t="s">
        <v>56</v>
      </c>
      <c r="O13">
        <v>0</v>
      </c>
      <c r="P13">
        <v>0</v>
      </c>
      <c r="Q13" t="b">
        <v>1</v>
      </c>
      <c r="R13" s="2" t="b">
        <f t="shared" si="2"/>
        <v>1</v>
      </c>
      <c r="S13" s="2" t="str">
        <f t="shared" si="3"/>
        <v>Same</v>
      </c>
      <c r="U13" t="s">
        <v>73</v>
      </c>
      <c r="V13">
        <v>0</v>
      </c>
      <c r="W13">
        <v>0</v>
      </c>
      <c r="X13" t="b">
        <v>1</v>
      </c>
      <c r="Y13" t="b">
        <f t="shared" si="4"/>
        <v>1</v>
      </c>
      <c r="Z13" s="2" t="str">
        <f t="shared" si="5"/>
        <v>Same</v>
      </c>
      <c r="AB13" t="s">
        <v>100</v>
      </c>
      <c r="AC13">
        <v>0</v>
      </c>
      <c r="AD13">
        <v>0</v>
      </c>
      <c r="AE13" t="b">
        <v>1</v>
      </c>
      <c r="AF13" t="b">
        <f t="shared" si="6"/>
        <v>1</v>
      </c>
      <c r="AG13" s="2" t="str">
        <f t="shared" si="7"/>
        <v>Same</v>
      </c>
    </row>
    <row r="14" spans="1:33">
      <c r="A14" t="s">
        <v>15</v>
      </c>
      <c r="B14" t="b">
        <v>0</v>
      </c>
      <c r="G14" t="s">
        <v>39</v>
      </c>
      <c r="H14">
        <v>0</v>
      </c>
      <c r="I14">
        <v>0</v>
      </c>
      <c r="J14" t="b">
        <v>1</v>
      </c>
      <c r="K14" t="b">
        <f t="shared" si="0"/>
        <v>1</v>
      </c>
      <c r="L14" s="2" t="str">
        <f t="shared" si="1"/>
        <v>Same</v>
      </c>
      <c r="N14" t="s">
        <v>57</v>
      </c>
      <c r="O14">
        <v>0</v>
      </c>
      <c r="P14">
        <v>0</v>
      </c>
      <c r="Q14" t="b">
        <v>1</v>
      </c>
      <c r="R14" s="2" t="b">
        <f t="shared" si="2"/>
        <v>1</v>
      </c>
      <c r="S14" s="2" t="str">
        <f t="shared" si="3"/>
        <v>Same</v>
      </c>
      <c r="U14" t="s">
        <v>74</v>
      </c>
      <c r="V14">
        <v>2540572</v>
      </c>
      <c r="W14" s="1">
        <v>2.4774682498555898E-289</v>
      </c>
      <c r="X14" t="b">
        <v>1</v>
      </c>
      <c r="Y14" t="b">
        <f t="shared" si="4"/>
        <v>1</v>
      </c>
      <c r="Z14" s="2" t="str">
        <f t="shared" si="5"/>
        <v>Same</v>
      </c>
      <c r="AB14" t="s">
        <v>101</v>
      </c>
      <c r="AC14">
        <v>808102</v>
      </c>
      <c r="AD14">
        <v>0</v>
      </c>
      <c r="AE14" t="b">
        <v>1</v>
      </c>
      <c r="AF14" t="b">
        <f t="shared" si="6"/>
        <v>1</v>
      </c>
      <c r="AG14" s="2" t="str">
        <f t="shared" si="7"/>
        <v>Same</v>
      </c>
    </row>
    <row r="15" spans="1:33">
      <c r="A15" t="s">
        <v>16</v>
      </c>
      <c r="B15" t="b">
        <v>1</v>
      </c>
      <c r="G15" t="s">
        <v>40</v>
      </c>
      <c r="H15">
        <v>0</v>
      </c>
      <c r="I15">
        <v>0</v>
      </c>
      <c r="J15" t="b">
        <v>1</v>
      </c>
      <c r="K15" t="b">
        <f t="shared" si="0"/>
        <v>1</v>
      </c>
      <c r="L15" s="2" t="str">
        <f t="shared" si="1"/>
        <v>Same</v>
      </c>
      <c r="N15" t="s">
        <v>58</v>
      </c>
      <c r="O15">
        <v>0</v>
      </c>
      <c r="P15">
        <v>0</v>
      </c>
      <c r="Q15" t="b">
        <v>1</v>
      </c>
      <c r="R15" s="2" t="b">
        <f t="shared" si="2"/>
        <v>1</v>
      </c>
      <c r="S15" s="2" t="str">
        <f t="shared" si="3"/>
        <v>Same</v>
      </c>
      <c r="U15" t="s">
        <v>75</v>
      </c>
      <c r="V15">
        <v>1563950</v>
      </c>
      <c r="W15">
        <v>0</v>
      </c>
      <c r="X15" t="b">
        <v>1</v>
      </c>
      <c r="Y15" t="b">
        <f t="shared" si="4"/>
        <v>1</v>
      </c>
      <c r="Z15" s="2" t="str">
        <f t="shared" si="5"/>
        <v>Same</v>
      </c>
      <c r="AB15" t="s">
        <v>102</v>
      </c>
      <c r="AC15">
        <v>4144</v>
      </c>
      <c r="AD15">
        <v>0</v>
      </c>
      <c r="AE15" t="b">
        <v>1</v>
      </c>
      <c r="AF15" t="b">
        <f t="shared" si="6"/>
        <v>1</v>
      </c>
      <c r="AG15" s="2" t="str">
        <f t="shared" si="7"/>
        <v>Same</v>
      </c>
    </row>
    <row r="16" spans="1:33">
      <c r="A16" t="s">
        <v>17</v>
      </c>
      <c r="B16" t="b">
        <v>1</v>
      </c>
      <c r="G16" t="s">
        <v>41</v>
      </c>
      <c r="H16">
        <v>0</v>
      </c>
      <c r="I16">
        <v>0</v>
      </c>
      <c r="J16" t="b">
        <v>1</v>
      </c>
      <c r="K16" t="b">
        <f t="shared" si="0"/>
        <v>1</v>
      </c>
      <c r="L16" s="2" t="str">
        <f t="shared" si="1"/>
        <v>Same</v>
      </c>
      <c r="N16" t="s">
        <v>59</v>
      </c>
      <c r="O16">
        <v>5593855</v>
      </c>
      <c r="P16" s="1">
        <v>1.1934508845757901E-10</v>
      </c>
      <c r="Q16" t="b">
        <v>1</v>
      </c>
      <c r="R16" s="2" t="b">
        <f t="shared" si="2"/>
        <v>0</v>
      </c>
      <c r="S16" s="2" t="str">
        <f t="shared" si="3"/>
        <v>Different</v>
      </c>
      <c r="U16" t="s">
        <v>76</v>
      </c>
      <c r="V16">
        <v>0</v>
      </c>
      <c r="W16">
        <v>0</v>
      </c>
      <c r="X16" t="b">
        <v>1</v>
      </c>
      <c r="Y16" t="b">
        <f t="shared" si="4"/>
        <v>1</v>
      </c>
      <c r="Z16" s="2" t="str">
        <f t="shared" si="5"/>
        <v>Same</v>
      </c>
      <c r="AB16" t="s">
        <v>103</v>
      </c>
      <c r="AC16">
        <v>784796</v>
      </c>
      <c r="AD16">
        <v>0</v>
      </c>
      <c r="AE16" t="b">
        <v>1</v>
      </c>
      <c r="AF16" t="b">
        <f t="shared" si="6"/>
        <v>1</v>
      </c>
      <c r="AG16" s="2" t="str">
        <f t="shared" si="7"/>
        <v>Same</v>
      </c>
    </row>
    <row r="17" spans="1:33">
      <c r="A17" t="s">
        <v>18</v>
      </c>
      <c r="B17" t="b">
        <v>1</v>
      </c>
      <c r="G17" t="s">
        <v>42</v>
      </c>
      <c r="H17">
        <v>0</v>
      </c>
      <c r="I17">
        <v>0</v>
      </c>
      <c r="J17" t="b">
        <v>1</v>
      </c>
      <c r="K17" t="b">
        <f t="shared" si="0"/>
        <v>1</v>
      </c>
      <c r="L17" s="2" t="str">
        <f t="shared" si="1"/>
        <v>Same</v>
      </c>
      <c r="N17" t="s">
        <v>60</v>
      </c>
      <c r="O17">
        <v>5586785</v>
      </c>
      <c r="P17" s="1">
        <v>7.5439308702541194E-11</v>
      </c>
      <c r="Q17" t="b">
        <v>1</v>
      </c>
      <c r="R17" s="2" t="b">
        <f t="shared" si="2"/>
        <v>0</v>
      </c>
      <c r="S17" s="2" t="str">
        <f t="shared" si="3"/>
        <v>Different</v>
      </c>
      <c r="U17" t="s">
        <v>77</v>
      </c>
      <c r="V17">
        <v>1990</v>
      </c>
      <c r="W17">
        <v>0</v>
      </c>
      <c r="X17" t="b">
        <v>1</v>
      </c>
      <c r="Y17" t="b">
        <f t="shared" si="4"/>
        <v>1</v>
      </c>
      <c r="Z17" s="2" t="str">
        <f t="shared" si="5"/>
        <v>Same</v>
      </c>
      <c r="AB17" t="s">
        <v>104</v>
      </c>
      <c r="AC17">
        <v>0</v>
      </c>
      <c r="AD17">
        <v>0</v>
      </c>
      <c r="AE17" t="b">
        <v>1</v>
      </c>
      <c r="AF17" t="b">
        <f t="shared" si="6"/>
        <v>1</v>
      </c>
      <c r="AG17" s="2" t="str">
        <f t="shared" si="7"/>
        <v>Same</v>
      </c>
    </row>
    <row r="18" spans="1:33">
      <c r="A18" t="s">
        <v>19</v>
      </c>
      <c r="B18" t="b">
        <v>0</v>
      </c>
      <c r="G18" t="s">
        <v>43</v>
      </c>
      <c r="H18">
        <v>0</v>
      </c>
      <c r="I18">
        <v>0</v>
      </c>
      <c r="J18" t="b">
        <v>1</v>
      </c>
      <c r="K18" t="b">
        <f t="shared" si="0"/>
        <v>1</v>
      </c>
      <c r="L18" s="2" t="str">
        <f t="shared" si="1"/>
        <v>Same</v>
      </c>
      <c r="N18" t="s">
        <v>61</v>
      </c>
      <c r="O18">
        <v>0</v>
      </c>
      <c r="P18">
        <v>0</v>
      </c>
      <c r="Q18" t="b">
        <v>1</v>
      </c>
      <c r="R18" s="2" t="b">
        <f t="shared" si="2"/>
        <v>1</v>
      </c>
      <c r="S18" s="2" t="str">
        <f t="shared" si="3"/>
        <v>Same</v>
      </c>
      <c r="U18" t="s">
        <v>78</v>
      </c>
      <c r="V18">
        <v>811</v>
      </c>
      <c r="W18">
        <v>0</v>
      </c>
      <c r="X18" t="b">
        <v>1</v>
      </c>
      <c r="Y18" t="b">
        <f t="shared" si="4"/>
        <v>1</v>
      </c>
      <c r="Z18" s="2" t="str">
        <f t="shared" si="5"/>
        <v>Same</v>
      </c>
      <c r="AB18" t="s">
        <v>105</v>
      </c>
      <c r="AC18">
        <v>2275551</v>
      </c>
      <c r="AD18">
        <v>0</v>
      </c>
      <c r="AE18" t="b">
        <v>1</v>
      </c>
      <c r="AF18" t="b">
        <f t="shared" si="6"/>
        <v>1</v>
      </c>
      <c r="AG18" s="2" t="str">
        <f t="shared" si="7"/>
        <v>Same</v>
      </c>
    </row>
    <row r="19" spans="1:33">
      <c r="A19" t="s">
        <v>20</v>
      </c>
      <c r="B19" t="b">
        <v>0</v>
      </c>
      <c r="G19" t="s">
        <v>44</v>
      </c>
      <c r="H19">
        <v>0</v>
      </c>
      <c r="I19">
        <v>0</v>
      </c>
      <c r="J19" t="b">
        <v>1</v>
      </c>
      <c r="K19" t="b">
        <f t="shared" si="0"/>
        <v>1</v>
      </c>
      <c r="L19" s="2" t="str">
        <f t="shared" si="1"/>
        <v>Same</v>
      </c>
      <c r="N19" t="s">
        <v>62</v>
      </c>
      <c r="O19">
        <v>2054517</v>
      </c>
      <c r="P19">
        <v>0</v>
      </c>
      <c r="Q19" t="b">
        <v>1</v>
      </c>
      <c r="R19" s="2" t="b">
        <f t="shared" si="2"/>
        <v>1</v>
      </c>
      <c r="S19" s="2" t="str">
        <f t="shared" si="3"/>
        <v>Same</v>
      </c>
      <c r="U19" t="s">
        <v>79</v>
      </c>
      <c r="V19">
        <v>5123834</v>
      </c>
      <c r="W19" s="1">
        <v>2.32493870484078E-28</v>
      </c>
      <c r="X19" t="b">
        <v>1</v>
      </c>
      <c r="Y19" t="b">
        <f t="shared" si="4"/>
        <v>1</v>
      </c>
      <c r="Z19" s="2" t="str">
        <f t="shared" si="5"/>
        <v>Same</v>
      </c>
      <c r="AB19" t="s">
        <v>106</v>
      </c>
      <c r="AC19">
        <v>0</v>
      </c>
      <c r="AD19">
        <v>0</v>
      </c>
      <c r="AE19" t="b">
        <v>1</v>
      </c>
      <c r="AF19" t="b">
        <f t="shared" si="6"/>
        <v>1</v>
      </c>
      <c r="AG19" s="2" t="str">
        <f t="shared" si="7"/>
        <v>Same</v>
      </c>
    </row>
    <row r="20" spans="1:33">
      <c r="A20" t="s">
        <v>21</v>
      </c>
      <c r="B20" t="b">
        <v>0</v>
      </c>
      <c r="G20" t="s">
        <v>45</v>
      </c>
      <c r="H20">
        <v>152</v>
      </c>
      <c r="I20">
        <v>0</v>
      </c>
      <c r="J20" t="b">
        <v>1</v>
      </c>
      <c r="K20" t="b">
        <f t="shared" si="0"/>
        <v>1</v>
      </c>
      <c r="L20" s="2" t="str">
        <f t="shared" si="1"/>
        <v>Same</v>
      </c>
      <c r="N20" t="s">
        <v>63</v>
      </c>
      <c r="O20">
        <v>0</v>
      </c>
      <c r="P20">
        <v>0</v>
      </c>
      <c r="Q20" t="b">
        <v>1</v>
      </c>
      <c r="R20" s="2" t="b">
        <f t="shared" si="2"/>
        <v>1</v>
      </c>
      <c r="S20" s="2" t="str">
        <f t="shared" si="3"/>
        <v>Same</v>
      </c>
      <c r="U20" t="s">
        <v>80</v>
      </c>
      <c r="V20">
        <v>376201</v>
      </c>
      <c r="W20">
        <v>0</v>
      </c>
      <c r="X20" t="b">
        <v>1</v>
      </c>
      <c r="Y20" t="b">
        <f t="shared" si="4"/>
        <v>1</v>
      </c>
      <c r="Z20" s="2" t="str">
        <f t="shared" si="5"/>
        <v>Same</v>
      </c>
      <c r="AB20" t="s">
        <v>107</v>
      </c>
      <c r="AC20">
        <v>899958</v>
      </c>
      <c r="AD20">
        <v>0</v>
      </c>
      <c r="AE20" t="b">
        <v>1</v>
      </c>
      <c r="AF20" t="b">
        <f t="shared" si="6"/>
        <v>1</v>
      </c>
      <c r="AG20" s="2" t="str">
        <f t="shared" si="7"/>
        <v>Same</v>
      </c>
    </row>
    <row r="21" spans="1:33">
      <c r="A21" t="s">
        <v>22</v>
      </c>
      <c r="B21" t="b">
        <v>0</v>
      </c>
      <c r="G21" t="s">
        <v>46</v>
      </c>
      <c r="H21">
        <v>4915333</v>
      </c>
      <c r="I21" s="1">
        <v>3.8921426976751998E-39</v>
      </c>
      <c r="J21" t="b">
        <v>1</v>
      </c>
      <c r="K21" t="b">
        <f t="shared" si="0"/>
        <v>0</v>
      </c>
      <c r="L21" s="2" t="str">
        <f t="shared" si="1"/>
        <v>Different</v>
      </c>
      <c r="N21" t="s">
        <v>64</v>
      </c>
      <c r="O21">
        <v>0</v>
      </c>
      <c r="P21">
        <v>0</v>
      </c>
      <c r="Q21" t="b">
        <v>1</v>
      </c>
      <c r="R21" s="2" t="b">
        <f t="shared" si="2"/>
        <v>1</v>
      </c>
      <c r="S21" s="2" t="str">
        <f t="shared" si="3"/>
        <v>Same</v>
      </c>
      <c r="U21" t="s">
        <v>81</v>
      </c>
      <c r="V21">
        <v>49893</v>
      </c>
      <c r="W21">
        <v>0</v>
      </c>
      <c r="X21" t="b">
        <v>1</v>
      </c>
      <c r="Y21" t="b">
        <f t="shared" si="4"/>
        <v>1</v>
      </c>
      <c r="Z21" s="2" t="str">
        <f t="shared" si="5"/>
        <v>Same</v>
      </c>
      <c r="AB21" t="s">
        <v>108</v>
      </c>
      <c r="AC21">
        <v>3734006</v>
      </c>
      <c r="AD21" s="1">
        <v>2.8638765625085198E-134</v>
      </c>
      <c r="AE21" t="b">
        <v>1</v>
      </c>
      <c r="AF21" t="b">
        <f t="shared" si="6"/>
        <v>1</v>
      </c>
      <c r="AG21" s="2" t="str">
        <f t="shared" si="7"/>
        <v>Same</v>
      </c>
    </row>
    <row r="22" spans="1:33">
      <c r="U22" t="s">
        <v>82</v>
      </c>
      <c r="V22">
        <v>0</v>
      </c>
      <c r="W22">
        <v>0</v>
      </c>
      <c r="X22" t="b">
        <v>1</v>
      </c>
      <c r="Y22" t="b">
        <f t="shared" si="4"/>
        <v>1</v>
      </c>
      <c r="Z22" s="2" t="str">
        <f t="shared" si="5"/>
        <v>Same</v>
      </c>
      <c r="AB22" t="s">
        <v>109</v>
      </c>
      <c r="AC22">
        <v>2093980</v>
      </c>
      <c r="AD22">
        <v>0</v>
      </c>
      <c r="AE22" t="b">
        <v>1</v>
      </c>
      <c r="AF22" t="b">
        <f t="shared" si="6"/>
        <v>1</v>
      </c>
      <c r="AG22" s="2" t="str">
        <f t="shared" si="7"/>
        <v>Same</v>
      </c>
    </row>
    <row r="23" spans="1:33">
      <c r="U23" t="s">
        <v>83</v>
      </c>
      <c r="V23">
        <v>0</v>
      </c>
      <c r="W23">
        <v>0</v>
      </c>
      <c r="X23" t="b">
        <v>1</v>
      </c>
      <c r="Y23" t="b">
        <f t="shared" si="4"/>
        <v>1</v>
      </c>
      <c r="Z23" s="2" t="str">
        <f t="shared" si="5"/>
        <v>Same</v>
      </c>
      <c r="AB23" t="s">
        <v>110</v>
      </c>
      <c r="AC23">
        <v>0</v>
      </c>
      <c r="AD23">
        <v>0</v>
      </c>
      <c r="AE23" t="b">
        <v>1</v>
      </c>
      <c r="AF23" t="b">
        <f t="shared" si="6"/>
        <v>1</v>
      </c>
      <c r="AG23" s="2" t="str">
        <f t="shared" si="7"/>
        <v>Same</v>
      </c>
    </row>
    <row r="24" spans="1:33">
      <c r="A24" t="s">
        <v>0</v>
      </c>
      <c r="U24" t="s">
        <v>84</v>
      </c>
      <c r="V24">
        <v>1319660</v>
      </c>
      <c r="W24">
        <v>0</v>
      </c>
      <c r="X24" t="b">
        <v>1</v>
      </c>
      <c r="Y24" t="b">
        <f t="shared" si="4"/>
        <v>1</v>
      </c>
      <c r="Z24" s="2" t="str">
        <f t="shared" si="5"/>
        <v>Same</v>
      </c>
      <c r="AB24" t="s">
        <v>111</v>
      </c>
      <c r="AC24">
        <v>0</v>
      </c>
      <c r="AD24">
        <v>0</v>
      </c>
      <c r="AE24" t="b">
        <v>1</v>
      </c>
      <c r="AF24" t="b">
        <f t="shared" si="6"/>
        <v>1</v>
      </c>
      <c r="AG24" s="2" t="str">
        <f t="shared" si="7"/>
        <v>Same</v>
      </c>
    </row>
    <row r="25" spans="1:33">
      <c r="A25" t="s">
        <v>1</v>
      </c>
      <c r="B25" t="s">
        <v>2</v>
      </c>
      <c r="C25" t="s">
        <v>3</v>
      </c>
      <c r="D25" t="s">
        <v>4</v>
      </c>
      <c r="F25" t="s">
        <v>117</v>
      </c>
      <c r="U25" t="s">
        <v>85</v>
      </c>
      <c r="V25">
        <v>0</v>
      </c>
      <c r="W25">
        <v>0</v>
      </c>
      <c r="X25" t="b">
        <v>1</v>
      </c>
      <c r="Y25" t="b">
        <f t="shared" si="4"/>
        <v>1</v>
      </c>
      <c r="Z25" s="2" t="str">
        <f t="shared" si="5"/>
        <v>Same</v>
      </c>
      <c r="AB25" t="s">
        <v>112</v>
      </c>
      <c r="AC25">
        <v>3839262</v>
      </c>
      <c r="AD25" s="1">
        <v>1.9400976811652298E-123</v>
      </c>
      <c r="AE25" t="b">
        <v>1</v>
      </c>
      <c r="AF25" t="b">
        <f t="shared" si="6"/>
        <v>1</v>
      </c>
      <c r="AG25" s="2" t="str">
        <f t="shared" si="7"/>
        <v>Same</v>
      </c>
    </row>
    <row r="26" spans="1:33">
      <c r="A26" t="s">
        <v>5</v>
      </c>
      <c r="B26">
        <v>14</v>
      </c>
      <c r="C26">
        <v>2</v>
      </c>
      <c r="D26" s="3">
        <v>0.875</v>
      </c>
      <c r="F26">
        <f>SUM(B26:C26)</f>
        <v>16</v>
      </c>
      <c r="U26" t="s">
        <v>86</v>
      </c>
      <c r="V26">
        <v>600924</v>
      </c>
      <c r="W26">
        <v>0</v>
      </c>
      <c r="X26" t="b">
        <v>1</v>
      </c>
      <c r="Y26" t="b">
        <f t="shared" si="4"/>
        <v>1</v>
      </c>
      <c r="Z26" s="2" t="str">
        <f t="shared" si="5"/>
        <v>Same</v>
      </c>
      <c r="AB26" t="s">
        <v>113</v>
      </c>
      <c r="AC26">
        <v>0</v>
      </c>
      <c r="AD26">
        <v>0</v>
      </c>
      <c r="AE26" t="b">
        <v>1</v>
      </c>
      <c r="AF26" t="b">
        <f t="shared" si="6"/>
        <v>1</v>
      </c>
      <c r="AG26" s="2" t="str">
        <f t="shared" si="7"/>
        <v>Same</v>
      </c>
    </row>
    <row r="27" spans="1:33">
      <c r="A27" t="s">
        <v>6</v>
      </c>
      <c r="B27">
        <v>7</v>
      </c>
      <c r="C27">
        <v>2</v>
      </c>
      <c r="D27" s="3">
        <v>0.77777777777777701</v>
      </c>
      <c r="F27">
        <f t="shared" ref="F27:F43" si="8">SUM(B27:C27)</f>
        <v>9</v>
      </c>
      <c r="U27" t="s">
        <v>87</v>
      </c>
      <c r="V27">
        <v>0</v>
      </c>
      <c r="W27">
        <v>0</v>
      </c>
      <c r="X27" t="b">
        <v>1</v>
      </c>
      <c r="Y27" t="b">
        <f t="shared" si="4"/>
        <v>1</v>
      </c>
      <c r="Z27" s="2" t="str">
        <f t="shared" si="5"/>
        <v>Same</v>
      </c>
      <c r="AB27" t="s">
        <v>114</v>
      </c>
      <c r="AC27">
        <v>0</v>
      </c>
      <c r="AD27">
        <v>0</v>
      </c>
      <c r="AE27" t="b">
        <v>1</v>
      </c>
      <c r="AF27" t="b">
        <f t="shared" si="6"/>
        <v>1</v>
      </c>
      <c r="AG27" s="2" t="str">
        <f t="shared" si="7"/>
        <v>Same</v>
      </c>
    </row>
    <row r="28" spans="1:33">
      <c r="A28" t="s">
        <v>7</v>
      </c>
      <c r="B28">
        <v>8</v>
      </c>
      <c r="C28">
        <v>1</v>
      </c>
      <c r="D28" s="3">
        <v>0.88888888888888795</v>
      </c>
      <c r="F28">
        <f t="shared" si="8"/>
        <v>9</v>
      </c>
      <c r="U28" t="s">
        <v>88</v>
      </c>
      <c r="V28">
        <v>0</v>
      </c>
      <c r="W28">
        <v>0</v>
      </c>
      <c r="X28" t="b">
        <v>1</v>
      </c>
      <c r="Y28" t="b">
        <f t="shared" si="4"/>
        <v>1</v>
      </c>
      <c r="Z28" s="2" t="str">
        <f t="shared" si="5"/>
        <v>Same</v>
      </c>
      <c r="AB28" t="s">
        <v>115</v>
      </c>
      <c r="AC28">
        <v>1432292</v>
      </c>
      <c r="AD28">
        <v>0</v>
      </c>
      <c r="AE28" t="b">
        <v>1</v>
      </c>
      <c r="AF28" t="b">
        <f t="shared" si="6"/>
        <v>1</v>
      </c>
      <c r="AG28" s="2" t="str">
        <f t="shared" si="7"/>
        <v>Same</v>
      </c>
    </row>
    <row r="29" spans="1:33">
      <c r="A29" t="s">
        <v>8</v>
      </c>
      <c r="B29">
        <v>18</v>
      </c>
      <c r="C29">
        <v>4</v>
      </c>
      <c r="D29" s="3">
        <v>0.81818181818181801</v>
      </c>
      <c r="F29">
        <f t="shared" si="8"/>
        <v>22</v>
      </c>
      <c r="U29" t="s">
        <v>89</v>
      </c>
      <c r="V29">
        <v>0</v>
      </c>
      <c r="W29">
        <v>0</v>
      </c>
      <c r="X29" t="b">
        <v>1</v>
      </c>
      <c r="Y29" t="b">
        <f t="shared" si="4"/>
        <v>1</v>
      </c>
      <c r="Z29" s="2" t="str">
        <f t="shared" si="5"/>
        <v>Same</v>
      </c>
      <c r="AB29" t="s">
        <v>116</v>
      </c>
      <c r="AC29">
        <v>43618</v>
      </c>
      <c r="AD29">
        <v>0</v>
      </c>
      <c r="AE29" t="b">
        <v>1</v>
      </c>
      <c r="AF29" t="b">
        <f t="shared" si="6"/>
        <v>1</v>
      </c>
      <c r="AG29" s="2" t="str">
        <f t="shared" si="7"/>
        <v>Same</v>
      </c>
    </row>
    <row r="30" spans="1:33">
      <c r="A30" t="s">
        <v>9</v>
      </c>
      <c r="B30">
        <v>15</v>
      </c>
      <c r="C30">
        <v>1</v>
      </c>
      <c r="D30" s="3">
        <v>0.9375</v>
      </c>
      <c r="F30">
        <f t="shared" si="8"/>
        <v>16</v>
      </c>
      <c r="U30" t="s">
        <v>90</v>
      </c>
      <c r="V30">
        <v>1911534</v>
      </c>
      <c r="W30">
        <v>0</v>
      </c>
      <c r="X30" t="b">
        <v>1</v>
      </c>
      <c r="Y30" t="b">
        <f t="shared" si="4"/>
        <v>1</v>
      </c>
      <c r="Z30" s="2" t="str">
        <f t="shared" si="5"/>
        <v>Same</v>
      </c>
    </row>
    <row r="31" spans="1:33">
      <c r="A31" t="s">
        <v>10</v>
      </c>
      <c r="B31">
        <v>9</v>
      </c>
      <c r="C31">
        <v>0</v>
      </c>
      <c r="D31" s="3">
        <v>1</v>
      </c>
      <c r="F31">
        <f t="shared" si="8"/>
        <v>9</v>
      </c>
      <c r="U31" t="s">
        <v>91</v>
      </c>
      <c r="V31">
        <v>14399</v>
      </c>
      <c r="W31">
        <v>0</v>
      </c>
      <c r="X31" t="b">
        <v>1</v>
      </c>
      <c r="Y31" t="b">
        <f t="shared" si="4"/>
        <v>1</v>
      </c>
      <c r="Z31" s="2" t="str">
        <f t="shared" si="5"/>
        <v>Same</v>
      </c>
    </row>
    <row r="32" spans="1:33">
      <c r="A32" t="s">
        <v>11</v>
      </c>
      <c r="B32">
        <v>7</v>
      </c>
      <c r="C32">
        <v>0</v>
      </c>
      <c r="D32" s="3">
        <v>1</v>
      </c>
      <c r="F32">
        <f t="shared" si="8"/>
        <v>7</v>
      </c>
    </row>
    <row r="33" spans="1:6">
      <c r="A33" t="s">
        <v>12</v>
      </c>
      <c r="B33">
        <v>16</v>
      </c>
      <c r="C33">
        <v>0</v>
      </c>
      <c r="D33" s="3">
        <v>1</v>
      </c>
      <c r="F33">
        <f t="shared" si="8"/>
        <v>16</v>
      </c>
    </row>
    <row r="34" spans="1:6">
      <c r="A34" t="s">
        <v>13</v>
      </c>
      <c r="B34">
        <v>14</v>
      </c>
      <c r="C34">
        <v>1</v>
      </c>
      <c r="D34" s="3">
        <v>0.93333333333333302</v>
      </c>
      <c r="F34">
        <f t="shared" si="8"/>
        <v>15</v>
      </c>
    </row>
    <row r="35" spans="1:6">
      <c r="A35" t="s">
        <v>14</v>
      </c>
      <c r="B35">
        <v>16</v>
      </c>
      <c r="C35">
        <v>1</v>
      </c>
      <c r="D35" s="3">
        <v>0.94117647058823495</v>
      </c>
      <c r="F35">
        <f t="shared" si="8"/>
        <v>17</v>
      </c>
    </row>
    <row r="36" spans="1:6">
      <c r="A36" t="s">
        <v>15</v>
      </c>
      <c r="B36">
        <v>14</v>
      </c>
      <c r="C36">
        <v>3</v>
      </c>
      <c r="D36" s="3">
        <v>0.82352941176470495</v>
      </c>
      <c r="F36">
        <f t="shared" si="8"/>
        <v>17</v>
      </c>
    </row>
    <row r="37" spans="1:6">
      <c r="A37" t="s">
        <v>16</v>
      </c>
      <c r="B37">
        <v>17</v>
      </c>
      <c r="C37">
        <v>0</v>
      </c>
      <c r="D37" s="3">
        <v>1</v>
      </c>
      <c r="F37">
        <f t="shared" si="8"/>
        <v>17</v>
      </c>
    </row>
    <row r="38" spans="1:6">
      <c r="A38" t="s">
        <v>17</v>
      </c>
      <c r="B38">
        <v>27</v>
      </c>
      <c r="C38">
        <v>0</v>
      </c>
      <c r="D38" s="3">
        <v>1</v>
      </c>
      <c r="F38">
        <f t="shared" si="8"/>
        <v>27</v>
      </c>
    </row>
    <row r="39" spans="1:6">
      <c r="A39" t="s">
        <v>18</v>
      </c>
      <c r="B39">
        <v>25</v>
      </c>
      <c r="C39">
        <v>0</v>
      </c>
      <c r="D39" s="3">
        <v>1</v>
      </c>
      <c r="F39">
        <f t="shared" si="8"/>
        <v>25</v>
      </c>
    </row>
    <row r="40" spans="1:6">
      <c r="A40" t="s">
        <v>19</v>
      </c>
      <c r="B40">
        <v>12</v>
      </c>
      <c r="C40">
        <v>1</v>
      </c>
      <c r="D40" s="3">
        <v>0.92307692307692302</v>
      </c>
      <c r="F40">
        <f t="shared" si="8"/>
        <v>13</v>
      </c>
    </row>
    <row r="41" spans="1:6">
      <c r="A41" t="s">
        <v>20</v>
      </c>
      <c r="B41">
        <v>15</v>
      </c>
      <c r="C41">
        <v>0</v>
      </c>
      <c r="D41" s="3">
        <v>1</v>
      </c>
      <c r="F41">
        <f t="shared" si="8"/>
        <v>15</v>
      </c>
    </row>
    <row r="42" spans="1:6">
      <c r="A42" t="s">
        <v>21</v>
      </c>
      <c r="B42">
        <v>14</v>
      </c>
      <c r="C42">
        <v>0</v>
      </c>
      <c r="D42" s="3">
        <v>1</v>
      </c>
      <c r="F42">
        <f t="shared" si="8"/>
        <v>14</v>
      </c>
    </row>
    <row r="43" spans="1:6">
      <c r="A43" t="s">
        <v>22</v>
      </c>
      <c r="B43">
        <v>22</v>
      </c>
      <c r="C43">
        <v>5</v>
      </c>
      <c r="D43" s="3">
        <v>0.81481481481481399</v>
      </c>
      <c r="F43">
        <f t="shared" si="8"/>
        <v>27</v>
      </c>
    </row>
    <row r="46" spans="1:6">
      <c r="D46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3:20">
      <c r="D65" s="3"/>
    </row>
    <row r="66" spans="3:20">
      <c r="D66" s="3"/>
    </row>
    <row r="69" spans="3:20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</sheetData>
  <conditionalFormatting sqref="B4:B21">
    <cfRule type="cellIs" dxfId="4" priority="5" operator="equal">
      <formula>TRUE</formula>
    </cfRule>
  </conditionalFormatting>
  <conditionalFormatting sqref="L4:L21">
    <cfRule type="cellIs" dxfId="3" priority="4" operator="equal">
      <formula>"Different"</formula>
    </cfRule>
  </conditionalFormatting>
  <conditionalFormatting sqref="S4:S21">
    <cfRule type="cellIs" dxfId="2" priority="3" operator="equal">
      <formula>"Different"</formula>
    </cfRule>
  </conditionalFormatting>
  <conditionalFormatting sqref="Z4:Z31">
    <cfRule type="cellIs" dxfId="1" priority="2" operator="equal">
      <formula>"Different"</formula>
    </cfRule>
  </conditionalFormatting>
  <conditionalFormatting sqref="AG4:AG29">
    <cfRule type="cellIs" dxfId="0" priority="1" operator="equal">
      <formula>"Different"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</dc:creator>
  <cp:lastModifiedBy>Krishna</cp:lastModifiedBy>
  <dcterms:created xsi:type="dcterms:W3CDTF">2018-10-22T14:12:10Z</dcterms:created>
  <dcterms:modified xsi:type="dcterms:W3CDTF">2018-10-29T10:11:12Z</dcterms:modified>
</cp:coreProperties>
</file>